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thwaysincorg1-my.sharepoint.com/personal/blocklear_pathwaysinc_org/Documents/Desktop/Birgit/MAD Dogs/2025 Season/First Toss of Spring/"/>
    </mc:Choice>
  </mc:AlternateContent>
  <xr:revisionPtr revIDLastSave="34" documentId="8_{3CBF69D3-3280-4E52-B980-70C6EE527802}" xr6:coauthVersionLast="47" xr6:coauthVersionMax="47" xr10:uidLastSave="{10040B7E-F34E-4226-9E8D-6AF39F221675}"/>
  <bookViews>
    <workbookView xWindow="-110" yWindow="-110" windowWidth="19420" windowHeight="10300" activeTab="4" xr2:uid="{14057DDC-1636-4B8A-92E8-847FF0011D61}"/>
  </bookViews>
  <sheets>
    <sheet name="Divisions " sheetId="1" r:id="rId1"/>
    <sheet name="Pairs DA" sheetId="2" r:id="rId2"/>
    <sheet name="Overall" sheetId="3" r:id="rId3"/>
    <sheet name="Division Champs " sheetId="4" r:id="rId4"/>
    <sheet name="Grand Champion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5" l="1"/>
  <c r="C66" i="5"/>
  <c r="A66" i="5"/>
  <c r="L66" i="5" s="1"/>
  <c r="L65" i="5"/>
  <c r="A65" i="5"/>
  <c r="A64" i="5"/>
  <c r="A63" i="5"/>
  <c r="L63" i="5" s="1"/>
  <c r="E62" i="5"/>
  <c r="A62" i="5"/>
  <c r="L62" i="5" s="1"/>
  <c r="L61" i="5"/>
  <c r="E61" i="5"/>
  <c r="A61" i="5"/>
  <c r="D61" i="5" s="1"/>
  <c r="A60" i="5"/>
  <c r="A59" i="5"/>
  <c r="L59" i="5" s="1"/>
  <c r="A58" i="5"/>
  <c r="L58" i="5" s="1"/>
  <c r="L57" i="5"/>
  <c r="A57" i="5"/>
  <c r="A56" i="5"/>
  <c r="E56" i="5" s="1"/>
  <c r="A55" i="5"/>
  <c r="L55" i="5" s="1"/>
  <c r="A54" i="5"/>
  <c r="L54" i="5" s="1"/>
  <c r="L53" i="5"/>
  <c r="E53" i="5"/>
  <c r="A53" i="5"/>
  <c r="A52" i="5"/>
  <c r="E52" i="5" s="1"/>
  <c r="A51" i="5"/>
  <c r="L51" i="5" s="1"/>
  <c r="A50" i="5"/>
  <c r="L50" i="5" s="1"/>
  <c r="L49" i="5"/>
  <c r="E49" i="5"/>
  <c r="A49" i="5"/>
  <c r="E48" i="5"/>
  <c r="A48" i="5"/>
  <c r="A47" i="5"/>
  <c r="L47" i="5" s="1"/>
  <c r="A46" i="5"/>
  <c r="L46" i="5" s="1"/>
  <c r="A45" i="5"/>
  <c r="L45" i="5" s="1"/>
  <c r="E44" i="5"/>
  <c r="A44" i="5"/>
  <c r="A43" i="5"/>
  <c r="L43" i="5" s="1"/>
  <c r="A42" i="5"/>
  <c r="L42" i="5" s="1"/>
  <c r="A41" i="5"/>
  <c r="E40" i="5"/>
  <c r="A40" i="5"/>
  <c r="A39" i="5"/>
  <c r="L39" i="5" s="1"/>
  <c r="A38" i="5"/>
  <c r="L38" i="5" s="1"/>
  <c r="L37" i="5"/>
  <c r="E37" i="5"/>
  <c r="A37" i="5"/>
  <c r="A36" i="5"/>
  <c r="A35" i="5"/>
  <c r="L35" i="5" s="1"/>
  <c r="A34" i="5"/>
  <c r="L34" i="5" s="1"/>
  <c r="A33" i="5"/>
  <c r="A32" i="5"/>
  <c r="A31" i="5"/>
  <c r="L31" i="5" s="1"/>
  <c r="A30" i="5"/>
  <c r="L30" i="5" s="1"/>
  <c r="L29" i="5"/>
  <c r="E29" i="5"/>
  <c r="A29" i="5"/>
  <c r="A28" i="5"/>
  <c r="A27" i="5"/>
  <c r="L27" i="5" s="1"/>
  <c r="A26" i="5"/>
  <c r="L26" i="5" s="1"/>
  <c r="C26" i="5" s="1"/>
  <c r="L25" i="5"/>
  <c r="E25" i="5"/>
  <c r="A25" i="5"/>
  <c r="A24" i="5"/>
  <c r="E24" i="5" s="1"/>
  <c r="A23" i="5"/>
  <c r="L23" i="5" s="1"/>
  <c r="A22" i="5"/>
  <c r="L22" i="5" s="1"/>
  <c r="C22" i="5" s="1"/>
  <c r="A21" i="5"/>
  <c r="L21" i="5" s="1"/>
  <c r="E20" i="5"/>
  <c r="A20" i="5"/>
  <c r="A19" i="5"/>
  <c r="L19" i="5" s="1"/>
  <c r="A18" i="5"/>
  <c r="L18" i="5" s="1"/>
  <c r="C18" i="5" s="1"/>
  <c r="A17" i="5"/>
  <c r="A16" i="5"/>
  <c r="A15" i="5"/>
  <c r="L15" i="5" s="1"/>
  <c r="A14" i="5"/>
  <c r="L14" i="5" s="1"/>
  <c r="C14" i="5" s="1"/>
  <c r="A13" i="5"/>
  <c r="A12" i="5"/>
  <c r="E12" i="5" s="1"/>
  <c r="A11" i="5"/>
  <c r="L11" i="5" s="1"/>
  <c r="A10" i="5"/>
  <c r="L10" i="5" s="1"/>
  <c r="C10" i="5" s="1"/>
  <c r="A9" i="5"/>
  <c r="E8" i="5"/>
  <c r="A8" i="5"/>
  <c r="A7" i="5"/>
  <c r="L7" i="5" s="1"/>
  <c r="A2" i="5"/>
  <c r="A79" i="4"/>
  <c r="L79" i="4" s="1"/>
  <c r="A75" i="4"/>
  <c r="D75" i="4" s="1"/>
  <c r="A74" i="4"/>
  <c r="A73" i="4"/>
  <c r="A72" i="4"/>
  <c r="L72" i="4" s="1"/>
  <c r="C72" i="4" s="1"/>
  <c r="A71" i="4"/>
  <c r="E71" i="4" s="1"/>
  <c r="A70" i="4"/>
  <c r="A69" i="4"/>
  <c r="A68" i="4"/>
  <c r="L68" i="4" s="1"/>
  <c r="C68" i="4" s="1"/>
  <c r="A64" i="4"/>
  <c r="B64" i="4" s="1"/>
  <c r="A63" i="4"/>
  <c r="L63" i="4" s="1"/>
  <c r="A62" i="4"/>
  <c r="A61" i="4"/>
  <c r="L61" i="4" s="1"/>
  <c r="A60" i="4"/>
  <c r="A59" i="4"/>
  <c r="L59" i="4" s="1"/>
  <c r="A58" i="4"/>
  <c r="L58" i="4" s="1"/>
  <c r="B58" i="4" s="1"/>
  <c r="L55" i="4"/>
  <c r="A54" i="4"/>
  <c r="L54" i="4" s="1"/>
  <c r="A53" i="4"/>
  <c r="A52" i="4"/>
  <c r="L52" i="4" s="1"/>
  <c r="A51" i="4"/>
  <c r="E51" i="4" s="1"/>
  <c r="A50" i="4"/>
  <c r="E50" i="4" s="1"/>
  <c r="A49" i="4"/>
  <c r="E49" i="4" s="1"/>
  <c r="A48" i="4"/>
  <c r="L48" i="4" s="1"/>
  <c r="A47" i="4"/>
  <c r="E47" i="4" s="1"/>
  <c r="A46" i="4"/>
  <c r="A45" i="4"/>
  <c r="L45" i="4" s="1"/>
  <c r="A44" i="4"/>
  <c r="L44" i="4" s="1"/>
  <c r="A43" i="4"/>
  <c r="A42" i="4"/>
  <c r="L42" i="4" s="1"/>
  <c r="C42" i="4" s="1"/>
  <c r="A41" i="4"/>
  <c r="A40" i="4"/>
  <c r="L40" i="4" s="1"/>
  <c r="A39" i="4"/>
  <c r="A38" i="4"/>
  <c r="L38" i="4" s="1"/>
  <c r="A37" i="4"/>
  <c r="A36" i="4"/>
  <c r="L36" i="4" s="1"/>
  <c r="A35" i="4"/>
  <c r="E35" i="4" s="1"/>
  <c r="A34" i="4"/>
  <c r="E34" i="4" s="1"/>
  <c r="A33" i="4"/>
  <c r="L33" i="4" s="1"/>
  <c r="D33" i="4" s="1"/>
  <c r="L31" i="4"/>
  <c r="A30" i="4"/>
  <c r="L30" i="4" s="1"/>
  <c r="A29" i="4"/>
  <c r="A28" i="4"/>
  <c r="E28" i="4" s="1"/>
  <c r="A27" i="4"/>
  <c r="L27" i="4" s="1"/>
  <c r="A26" i="4"/>
  <c r="L26" i="4" s="1"/>
  <c r="C26" i="4" s="1"/>
  <c r="A25" i="4"/>
  <c r="L25" i="4" s="1"/>
  <c r="A24" i="4"/>
  <c r="E24" i="4" s="1"/>
  <c r="A23" i="4"/>
  <c r="L23" i="4" s="1"/>
  <c r="A22" i="4"/>
  <c r="L22" i="4" s="1"/>
  <c r="C22" i="4" s="1"/>
  <c r="A21" i="4"/>
  <c r="L21" i="4" s="1"/>
  <c r="A20" i="4"/>
  <c r="E20" i="4" s="1"/>
  <c r="A19" i="4"/>
  <c r="L19" i="4" s="1"/>
  <c r="A18" i="4"/>
  <c r="L18" i="4" s="1"/>
  <c r="C18" i="4" s="1"/>
  <c r="A17" i="4"/>
  <c r="L17" i="4" s="1"/>
  <c r="A16" i="4"/>
  <c r="E16" i="4" s="1"/>
  <c r="A15" i="4"/>
  <c r="L15" i="4" s="1"/>
  <c r="A14" i="4"/>
  <c r="L14" i="4" s="1"/>
  <c r="C14" i="4" s="1"/>
  <c r="A13" i="4"/>
  <c r="A12" i="4"/>
  <c r="E12" i="4" s="1"/>
  <c r="A11" i="4"/>
  <c r="L11" i="4" s="1"/>
  <c r="A10" i="4"/>
  <c r="L10" i="4" s="1"/>
  <c r="C10" i="4" s="1"/>
  <c r="A9" i="4"/>
  <c r="A2" i="4"/>
  <c r="A199" i="3"/>
  <c r="D199" i="3" s="1"/>
  <c r="A198" i="3"/>
  <c r="A197" i="3"/>
  <c r="A196" i="3"/>
  <c r="F196" i="3" s="1"/>
  <c r="A195" i="3"/>
  <c r="A194" i="3"/>
  <c r="F194" i="3" s="1"/>
  <c r="E193" i="3"/>
  <c r="A193" i="3"/>
  <c r="A192" i="3"/>
  <c r="L192" i="3" s="1"/>
  <c r="A191" i="3"/>
  <c r="A190" i="3"/>
  <c r="F190" i="3" s="1"/>
  <c r="A189" i="3"/>
  <c r="F189" i="3" s="1"/>
  <c r="A188" i="3"/>
  <c r="A187" i="3"/>
  <c r="F187" i="3" s="1"/>
  <c r="A186" i="3"/>
  <c r="L186" i="3" s="1"/>
  <c r="A185" i="3"/>
  <c r="E185" i="3" s="1"/>
  <c r="A184" i="3"/>
  <c r="A183" i="3"/>
  <c r="F183" i="3" s="1"/>
  <c r="A182" i="3"/>
  <c r="L182" i="3" s="1"/>
  <c r="E181" i="3"/>
  <c r="A181" i="3"/>
  <c r="L181" i="3" s="1"/>
  <c r="B181" i="3" s="1"/>
  <c r="A180" i="3"/>
  <c r="A179" i="3"/>
  <c r="A178" i="3"/>
  <c r="E178" i="3" s="1"/>
  <c r="A177" i="3"/>
  <c r="F177" i="3" s="1"/>
  <c r="A176" i="3"/>
  <c r="A175" i="3"/>
  <c r="A174" i="3"/>
  <c r="A173" i="3"/>
  <c r="A172" i="3"/>
  <c r="L172" i="3" s="1"/>
  <c r="A171" i="3"/>
  <c r="A170" i="3"/>
  <c r="A169" i="3"/>
  <c r="E169" i="3" s="1"/>
  <c r="A168" i="3"/>
  <c r="E168" i="3" s="1"/>
  <c r="A167" i="3"/>
  <c r="A166" i="3"/>
  <c r="A165" i="3"/>
  <c r="L165" i="3" s="1"/>
  <c r="B165" i="3" s="1"/>
  <c r="A164" i="3"/>
  <c r="A163" i="3"/>
  <c r="A162" i="3"/>
  <c r="A161" i="3"/>
  <c r="A160" i="3"/>
  <c r="A159" i="3"/>
  <c r="A158" i="3"/>
  <c r="A157" i="3"/>
  <c r="A156" i="3"/>
  <c r="A155" i="3"/>
  <c r="F155" i="3" s="1"/>
  <c r="A154" i="3"/>
  <c r="E154" i="3" s="1"/>
  <c r="A153" i="3"/>
  <c r="E153" i="3" s="1"/>
  <c r="A152" i="3"/>
  <c r="A151" i="3"/>
  <c r="L151" i="3" s="1"/>
  <c r="B151" i="3" s="1"/>
  <c r="A150" i="3"/>
  <c r="A149" i="3"/>
  <c r="L149" i="3" s="1"/>
  <c r="A148" i="3"/>
  <c r="L148" i="3" s="1"/>
  <c r="A147" i="3"/>
  <c r="L147" i="3" s="1"/>
  <c r="B147" i="3" s="1"/>
  <c r="A146" i="3"/>
  <c r="L146" i="3" s="1"/>
  <c r="A145" i="3"/>
  <c r="A144" i="3"/>
  <c r="A143" i="3"/>
  <c r="L143" i="3" s="1"/>
  <c r="B143" i="3" s="1"/>
  <c r="A142" i="3"/>
  <c r="A141" i="3"/>
  <c r="A137" i="3"/>
  <c r="C137" i="3" s="1"/>
  <c r="A136" i="3"/>
  <c r="A135" i="3"/>
  <c r="A134" i="3"/>
  <c r="L134" i="3" s="1"/>
  <c r="A133" i="3"/>
  <c r="A132" i="3"/>
  <c r="L132" i="3" s="1"/>
  <c r="A131" i="3"/>
  <c r="E131" i="3" s="1"/>
  <c r="F130" i="3"/>
  <c r="A130" i="3"/>
  <c r="A129" i="3"/>
  <c r="A128" i="3"/>
  <c r="A127" i="3"/>
  <c r="A126" i="3"/>
  <c r="L126" i="3" s="1"/>
  <c r="B126" i="3" s="1"/>
  <c r="A125" i="3"/>
  <c r="A124" i="3"/>
  <c r="L124" i="3" s="1"/>
  <c r="D124" i="3" s="1"/>
  <c r="A123" i="3"/>
  <c r="L123" i="3" s="1"/>
  <c r="A122" i="3"/>
  <c r="F122" i="3" s="1"/>
  <c r="A121" i="3"/>
  <c r="A120" i="3"/>
  <c r="A119" i="3"/>
  <c r="A118" i="3"/>
  <c r="L118" i="3" s="1"/>
  <c r="B118" i="3" s="1"/>
  <c r="A117" i="3"/>
  <c r="A116" i="3"/>
  <c r="L116" i="3" s="1"/>
  <c r="A115" i="3"/>
  <c r="L115" i="3" s="1"/>
  <c r="A114" i="3"/>
  <c r="F114" i="3" s="1"/>
  <c r="A113" i="3"/>
  <c r="E113" i="3" s="1"/>
  <c r="A112" i="3"/>
  <c r="A111" i="3"/>
  <c r="L111" i="3" s="1"/>
  <c r="B111" i="3" s="1"/>
  <c r="A110" i="3"/>
  <c r="F110" i="3" s="1"/>
  <c r="A109" i="3"/>
  <c r="L109" i="3" s="1"/>
  <c r="A108" i="3"/>
  <c r="F108" i="3" s="1"/>
  <c r="A107" i="3"/>
  <c r="A106" i="3"/>
  <c r="A105" i="3"/>
  <c r="E105" i="3" s="1"/>
  <c r="A104" i="3"/>
  <c r="A103" i="3"/>
  <c r="L103" i="3" s="1"/>
  <c r="C103" i="3" s="1"/>
  <c r="F102" i="3"/>
  <c r="A102" i="3"/>
  <c r="A101" i="3"/>
  <c r="L101" i="3" s="1"/>
  <c r="A100" i="3"/>
  <c r="F100" i="3" s="1"/>
  <c r="A99" i="3"/>
  <c r="L99" i="3" s="1"/>
  <c r="D99" i="3" s="1"/>
  <c r="A98" i="3"/>
  <c r="F98" i="3" s="1"/>
  <c r="A97" i="3"/>
  <c r="E97" i="3" s="1"/>
  <c r="A96" i="3"/>
  <c r="A95" i="3"/>
  <c r="L95" i="3" s="1"/>
  <c r="B95" i="3" s="1"/>
  <c r="A94" i="3"/>
  <c r="A93" i="3"/>
  <c r="L93" i="3" s="1"/>
  <c r="A92" i="3"/>
  <c r="L92" i="3" s="1"/>
  <c r="B92" i="3" s="1"/>
  <c r="A91" i="3"/>
  <c r="L91" i="3" s="1"/>
  <c r="A90" i="3"/>
  <c r="E90" i="3" s="1"/>
  <c r="A89" i="3"/>
  <c r="E89" i="3" s="1"/>
  <c r="A88" i="3"/>
  <c r="A87" i="3"/>
  <c r="L87" i="3" s="1"/>
  <c r="A86" i="3"/>
  <c r="A85" i="3"/>
  <c r="E85" i="3" s="1"/>
  <c r="A81" i="3"/>
  <c r="L81" i="3" s="1"/>
  <c r="A80" i="3"/>
  <c r="L80" i="3" s="1"/>
  <c r="A79" i="3"/>
  <c r="A78" i="3"/>
  <c r="L78" i="3" s="1"/>
  <c r="A77" i="3"/>
  <c r="L77" i="3" s="1"/>
  <c r="A76" i="3"/>
  <c r="A75" i="3"/>
  <c r="A74" i="3"/>
  <c r="L74" i="3" s="1"/>
  <c r="A73" i="3"/>
  <c r="A72" i="3"/>
  <c r="L72" i="3" s="1"/>
  <c r="A71" i="3"/>
  <c r="A70" i="3"/>
  <c r="L70" i="3" s="1"/>
  <c r="A69" i="3"/>
  <c r="A68" i="3"/>
  <c r="L68" i="3" s="1"/>
  <c r="A67" i="3"/>
  <c r="A66" i="3"/>
  <c r="A65" i="3"/>
  <c r="L65" i="3" s="1"/>
  <c r="C65" i="3" s="1"/>
  <c r="A64" i="3"/>
  <c r="L64" i="3" s="1"/>
  <c r="A63" i="3"/>
  <c r="A62" i="3"/>
  <c r="E62" i="3" s="1"/>
  <c r="A61" i="3"/>
  <c r="A60" i="3"/>
  <c r="L60" i="3" s="1"/>
  <c r="A59" i="3"/>
  <c r="A58" i="3"/>
  <c r="E58" i="3" s="1"/>
  <c r="A57" i="3"/>
  <c r="L57" i="3" s="1"/>
  <c r="A56" i="3"/>
  <c r="A55" i="3"/>
  <c r="L55" i="3" s="1"/>
  <c r="A54" i="3"/>
  <c r="A53" i="3"/>
  <c r="L53" i="3" s="1"/>
  <c r="C53" i="3" s="1"/>
  <c r="A52" i="3"/>
  <c r="A51" i="3"/>
  <c r="L51" i="3" s="1"/>
  <c r="B51" i="3" s="1"/>
  <c r="A50" i="3"/>
  <c r="E50" i="3" s="1"/>
  <c r="A49" i="3"/>
  <c r="L49" i="3" s="1"/>
  <c r="C49" i="3" s="1"/>
  <c r="A48" i="3"/>
  <c r="E48" i="3" s="1"/>
  <c r="A47" i="3"/>
  <c r="A46" i="3"/>
  <c r="E46" i="3" s="1"/>
  <c r="A45" i="3"/>
  <c r="A44" i="3"/>
  <c r="L44" i="3" s="1"/>
  <c r="D44" i="3" s="1"/>
  <c r="A43" i="3"/>
  <c r="A42" i="3"/>
  <c r="E42" i="3" s="1"/>
  <c r="A41" i="3"/>
  <c r="L41" i="3" s="1"/>
  <c r="A40" i="3"/>
  <c r="A39" i="3"/>
  <c r="L39" i="3" s="1"/>
  <c r="A38" i="3"/>
  <c r="A37" i="3"/>
  <c r="L37" i="3" s="1"/>
  <c r="C37" i="3" s="1"/>
  <c r="A36" i="3"/>
  <c r="A35" i="3"/>
  <c r="L35" i="3" s="1"/>
  <c r="D35" i="3" s="1"/>
  <c r="A34" i="3"/>
  <c r="E34" i="3" s="1"/>
  <c r="A33" i="3"/>
  <c r="L33" i="3" s="1"/>
  <c r="C33" i="3" s="1"/>
  <c r="A32" i="3"/>
  <c r="L32" i="3" s="1"/>
  <c r="A31" i="3"/>
  <c r="A30" i="3"/>
  <c r="E30" i="3" s="1"/>
  <c r="A29" i="3"/>
  <c r="A25" i="3"/>
  <c r="I25" i="3" s="1"/>
  <c r="A24" i="3"/>
  <c r="A23" i="3"/>
  <c r="I23" i="3" s="1"/>
  <c r="A22" i="3"/>
  <c r="A21" i="3"/>
  <c r="I21" i="3" s="1"/>
  <c r="A20" i="3"/>
  <c r="I20" i="3" s="1"/>
  <c r="A19" i="3"/>
  <c r="I19" i="3" s="1"/>
  <c r="A18" i="3"/>
  <c r="L18" i="3" s="1"/>
  <c r="A17" i="3"/>
  <c r="I17" i="3" s="1"/>
  <c r="A16" i="3"/>
  <c r="J16" i="3" s="1"/>
  <c r="A15" i="3"/>
  <c r="I15" i="3" s="1"/>
  <c r="A14" i="3"/>
  <c r="A13" i="3"/>
  <c r="A12" i="3"/>
  <c r="I12" i="3" s="1"/>
  <c r="A11" i="3"/>
  <c r="I11" i="3" s="1"/>
  <c r="A10" i="3"/>
  <c r="I10" i="3" s="1"/>
  <c r="A9" i="3"/>
  <c r="I9" i="3" s="1"/>
  <c r="A2" i="3"/>
  <c r="A78" i="2"/>
  <c r="L78" i="2" s="1"/>
  <c r="C77" i="2"/>
  <c r="B77" i="2"/>
  <c r="A77" i="2"/>
  <c r="L77" i="2" s="1"/>
  <c r="A76" i="2"/>
  <c r="L76" i="2" s="1"/>
  <c r="G75" i="2"/>
  <c r="A75" i="2"/>
  <c r="L75" i="2" s="1"/>
  <c r="H74" i="2"/>
  <c r="G74" i="2"/>
  <c r="A74" i="2"/>
  <c r="L74" i="2" s="1"/>
  <c r="L73" i="2"/>
  <c r="G73" i="2"/>
  <c r="A73" i="2"/>
  <c r="A72" i="2"/>
  <c r="G72" i="2" s="1"/>
  <c r="A71" i="2"/>
  <c r="D70" i="2"/>
  <c r="C70" i="2"/>
  <c r="B70" i="2"/>
  <c r="A70" i="2"/>
  <c r="L70" i="2" s="1"/>
  <c r="A69" i="2"/>
  <c r="L69" i="2" s="1"/>
  <c r="F68" i="2"/>
  <c r="E68" i="2"/>
  <c r="A68" i="2"/>
  <c r="L68" i="2" s="1"/>
  <c r="G67" i="2"/>
  <c r="F67" i="2"/>
  <c r="E67" i="2"/>
  <c r="D67" i="2"/>
  <c r="C67" i="2"/>
  <c r="A67" i="2"/>
  <c r="L67" i="2" s="1"/>
  <c r="H66" i="2"/>
  <c r="G66" i="2"/>
  <c r="F66" i="2"/>
  <c r="E66" i="2"/>
  <c r="D66" i="2"/>
  <c r="C66" i="2"/>
  <c r="A66" i="2"/>
  <c r="L66" i="2" s="1"/>
  <c r="A65" i="2"/>
  <c r="L65" i="2" s="1"/>
  <c r="A64" i="2"/>
  <c r="A63" i="2"/>
  <c r="L63" i="2" s="1"/>
  <c r="A62" i="2"/>
  <c r="L62" i="2" s="1"/>
  <c r="A61" i="2"/>
  <c r="B61" i="2" s="1"/>
  <c r="F60" i="2"/>
  <c r="E60" i="2"/>
  <c r="D60" i="2"/>
  <c r="C60" i="2"/>
  <c r="B60" i="2"/>
  <c r="A60" i="2"/>
  <c r="L60" i="2" s="1"/>
  <c r="F59" i="2"/>
  <c r="E59" i="2"/>
  <c r="D59" i="2"/>
  <c r="C59" i="2"/>
  <c r="B59" i="2"/>
  <c r="A59" i="2"/>
  <c r="L59" i="2" s="1"/>
  <c r="A58" i="2"/>
  <c r="H58" i="2" s="1"/>
  <c r="A57" i="2"/>
  <c r="A56" i="2"/>
  <c r="L56" i="2" s="1"/>
  <c r="A55" i="2"/>
  <c r="A54" i="2"/>
  <c r="L54" i="2" s="1"/>
  <c r="B54" i="2" s="1"/>
  <c r="E51" i="2"/>
  <c r="A51" i="2"/>
  <c r="L51" i="2" s="1"/>
  <c r="A50" i="2"/>
  <c r="H50" i="2" s="1"/>
  <c r="H49" i="2"/>
  <c r="A49" i="2"/>
  <c r="A48" i="2"/>
  <c r="G47" i="2"/>
  <c r="A47" i="2"/>
  <c r="H47" i="2" s="1"/>
  <c r="A46" i="2"/>
  <c r="H46" i="2" s="1"/>
  <c r="H45" i="2"/>
  <c r="A45" i="2"/>
  <c r="G45" i="2" s="1"/>
  <c r="A44" i="2"/>
  <c r="H44" i="2" s="1"/>
  <c r="H43" i="2"/>
  <c r="A43" i="2"/>
  <c r="L43" i="2" s="1"/>
  <c r="H42" i="2"/>
  <c r="G42" i="2"/>
  <c r="A42" i="2"/>
  <c r="A41" i="2"/>
  <c r="H41" i="2" s="1"/>
  <c r="A40" i="2"/>
  <c r="A39" i="2"/>
  <c r="H39" i="2" s="1"/>
  <c r="H38" i="2"/>
  <c r="G38" i="2"/>
  <c r="A38" i="2"/>
  <c r="A37" i="2"/>
  <c r="G37" i="2" s="1"/>
  <c r="A36" i="2"/>
  <c r="H36" i="2" s="1"/>
  <c r="A35" i="2"/>
  <c r="L35" i="2" s="1"/>
  <c r="A34" i="2"/>
  <c r="H34" i="2" s="1"/>
  <c r="H33" i="2"/>
  <c r="A33" i="2"/>
  <c r="A32" i="2"/>
  <c r="H31" i="2"/>
  <c r="G31" i="2"/>
  <c r="A31" i="2"/>
  <c r="A30" i="2"/>
  <c r="H30" i="2" s="1"/>
  <c r="A29" i="2"/>
  <c r="G29" i="2" s="1"/>
  <c r="A28" i="2"/>
  <c r="H28" i="2" s="1"/>
  <c r="H27" i="2"/>
  <c r="A27" i="2"/>
  <c r="L27" i="2" s="1"/>
  <c r="G26" i="2"/>
  <c r="A26" i="2"/>
  <c r="H26" i="2" s="1"/>
  <c r="A25" i="2"/>
  <c r="H25" i="2" s="1"/>
  <c r="A24" i="2"/>
  <c r="G23" i="2"/>
  <c r="A23" i="2"/>
  <c r="H23" i="2" s="1"/>
  <c r="H22" i="2"/>
  <c r="A22" i="2"/>
  <c r="G22" i="2" s="1"/>
  <c r="A21" i="2"/>
  <c r="G21" i="2" s="1"/>
  <c r="A20" i="2"/>
  <c r="H20" i="2" s="1"/>
  <c r="A19" i="2"/>
  <c r="L19" i="2" s="1"/>
  <c r="A18" i="2"/>
  <c r="H18" i="2" s="1"/>
  <c r="H17" i="2"/>
  <c r="A17" i="2"/>
  <c r="A16" i="2"/>
  <c r="G15" i="2"/>
  <c r="A15" i="2"/>
  <c r="H15" i="2" s="1"/>
  <c r="A14" i="2"/>
  <c r="H14" i="2" s="1"/>
  <c r="A13" i="2"/>
  <c r="G13" i="2" s="1"/>
  <c r="A12" i="2"/>
  <c r="H12" i="2" s="1"/>
  <c r="H11" i="2"/>
  <c r="A11" i="2"/>
  <c r="L11" i="2" s="1"/>
  <c r="H10" i="2"/>
  <c r="G10" i="2"/>
  <c r="A10" i="2"/>
  <c r="H9" i="2"/>
  <c r="A9" i="2"/>
  <c r="A8" i="2"/>
  <c r="A7" i="2"/>
  <c r="H7" i="2" s="1"/>
  <c r="A2" i="2"/>
  <c r="A272" i="1"/>
  <c r="A271" i="1"/>
  <c r="E271" i="1" s="1"/>
  <c r="A270" i="1"/>
  <c r="E270" i="1" s="1"/>
  <c r="A269" i="1"/>
  <c r="A268" i="1"/>
  <c r="A267" i="1"/>
  <c r="B267" i="1" s="1"/>
  <c r="F267" i="1" s="1"/>
  <c r="A266" i="1"/>
  <c r="L266" i="1" s="1"/>
  <c r="A265" i="1"/>
  <c r="B265" i="1" s="1"/>
  <c r="F265" i="1" s="1"/>
  <c r="A264" i="1"/>
  <c r="A263" i="1"/>
  <c r="E263" i="1" s="1"/>
  <c r="A262" i="1"/>
  <c r="E262" i="1" s="1"/>
  <c r="A261" i="1"/>
  <c r="A260" i="1"/>
  <c r="C260" i="1" s="1"/>
  <c r="A259" i="1"/>
  <c r="B259" i="1" s="1"/>
  <c r="F259" i="1" s="1"/>
  <c r="A258" i="1"/>
  <c r="L258" i="1" s="1"/>
  <c r="A257" i="1"/>
  <c r="A256" i="1"/>
  <c r="A255" i="1"/>
  <c r="E255" i="1" s="1"/>
  <c r="A254" i="1"/>
  <c r="E254" i="1" s="1"/>
  <c r="A253" i="1"/>
  <c r="A252" i="1"/>
  <c r="B252" i="1" s="1"/>
  <c r="F252" i="1" s="1"/>
  <c r="A251" i="1"/>
  <c r="C251" i="1" s="1"/>
  <c r="A250" i="1"/>
  <c r="L250" i="1" s="1"/>
  <c r="A249" i="1"/>
  <c r="A248" i="1"/>
  <c r="A247" i="1"/>
  <c r="E247" i="1" s="1"/>
  <c r="A246" i="1"/>
  <c r="A245" i="1"/>
  <c r="C245" i="1" s="1"/>
  <c r="A244" i="1"/>
  <c r="B244" i="1" s="1"/>
  <c r="F244" i="1" s="1"/>
  <c r="A243" i="1"/>
  <c r="L243" i="1" s="1"/>
  <c r="A242" i="1"/>
  <c r="A241" i="1"/>
  <c r="A240" i="1"/>
  <c r="A239" i="1"/>
  <c r="A238" i="1"/>
  <c r="D238" i="1" s="1"/>
  <c r="A237" i="1"/>
  <c r="A236" i="1"/>
  <c r="L236" i="1" s="1"/>
  <c r="C236" i="1" s="1"/>
  <c r="A235" i="1"/>
  <c r="A234" i="1"/>
  <c r="L234" i="1" s="1"/>
  <c r="A233" i="1"/>
  <c r="F233" i="1" s="1"/>
  <c r="A232" i="1"/>
  <c r="L232" i="1" s="1"/>
  <c r="C232" i="1" s="1"/>
  <c r="A231" i="1"/>
  <c r="A230" i="1"/>
  <c r="A227" i="1"/>
  <c r="A226" i="1"/>
  <c r="L226" i="1" s="1"/>
  <c r="A225" i="1"/>
  <c r="L225" i="1" s="1"/>
  <c r="A224" i="1"/>
  <c r="A223" i="1"/>
  <c r="A222" i="1"/>
  <c r="E222" i="1" s="1"/>
  <c r="A221" i="1"/>
  <c r="L221" i="1" s="1"/>
  <c r="C221" i="1" s="1"/>
  <c r="A217" i="1"/>
  <c r="A216" i="1"/>
  <c r="L216" i="1" s="1"/>
  <c r="A215" i="1"/>
  <c r="E215" i="1" s="1"/>
  <c r="A214" i="1"/>
  <c r="L214" i="1" s="1"/>
  <c r="C214" i="1" s="1"/>
  <c r="A213" i="1"/>
  <c r="E213" i="1" s="1"/>
  <c r="A212" i="1"/>
  <c r="L212" i="1" s="1"/>
  <c r="B212" i="1" s="1"/>
  <c r="A208" i="1"/>
  <c r="D208" i="1" s="1"/>
  <c r="A207" i="1"/>
  <c r="L207" i="1" s="1"/>
  <c r="E207" i="1" s="1"/>
  <c r="A206" i="1"/>
  <c r="A205" i="1"/>
  <c r="A200" i="1"/>
  <c r="C200" i="1" s="1"/>
  <c r="A199" i="1"/>
  <c r="A198" i="1"/>
  <c r="F198" i="1" s="1"/>
  <c r="A197" i="1"/>
  <c r="A196" i="1"/>
  <c r="A195" i="1"/>
  <c r="A194" i="1"/>
  <c r="L194" i="1" s="1"/>
  <c r="A191" i="1"/>
  <c r="L191" i="1" s="1"/>
  <c r="A190" i="1"/>
  <c r="A189" i="1"/>
  <c r="E189" i="1" s="1"/>
  <c r="A188" i="1"/>
  <c r="A187" i="1"/>
  <c r="A186" i="1"/>
  <c r="L186" i="1" s="1"/>
  <c r="B186" i="1" s="1"/>
  <c r="A185" i="1"/>
  <c r="L185" i="1" s="1"/>
  <c r="A181" i="1"/>
  <c r="A180" i="1"/>
  <c r="A179" i="1"/>
  <c r="L179" i="1" s="1"/>
  <c r="D179" i="1" s="1"/>
  <c r="A178" i="1"/>
  <c r="A177" i="1"/>
  <c r="A176" i="1"/>
  <c r="A175" i="1"/>
  <c r="A171" i="1"/>
  <c r="E171" i="1" s="1"/>
  <c r="A166" i="1"/>
  <c r="C166" i="1" s="1"/>
  <c r="A165" i="1"/>
  <c r="A164" i="1"/>
  <c r="A163" i="1"/>
  <c r="A162" i="1"/>
  <c r="A161" i="1"/>
  <c r="F161" i="1" s="1"/>
  <c r="A160" i="1"/>
  <c r="A159" i="1"/>
  <c r="A158" i="1"/>
  <c r="A157" i="1"/>
  <c r="E157" i="1" s="1"/>
  <c r="A156" i="1"/>
  <c r="A155" i="1"/>
  <c r="A154" i="1"/>
  <c r="A153" i="1"/>
  <c r="A152" i="1"/>
  <c r="A151" i="1"/>
  <c r="L151" i="1" s="1"/>
  <c r="A150" i="1"/>
  <c r="A149" i="1"/>
  <c r="L149" i="1" s="1"/>
  <c r="A148" i="1"/>
  <c r="E148" i="1" s="1"/>
  <c r="A147" i="1"/>
  <c r="A146" i="1"/>
  <c r="A145" i="1"/>
  <c r="F145" i="1" s="1"/>
  <c r="A141" i="1"/>
  <c r="L141" i="1" s="1"/>
  <c r="A140" i="1"/>
  <c r="A139" i="1"/>
  <c r="E139" i="1" s="1"/>
  <c r="A138" i="1"/>
  <c r="E138" i="1" s="1"/>
  <c r="A137" i="1"/>
  <c r="A136" i="1"/>
  <c r="A135" i="1"/>
  <c r="A134" i="1"/>
  <c r="A133" i="1"/>
  <c r="L133" i="1" s="1"/>
  <c r="A132" i="1"/>
  <c r="A131" i="1"/>
  <c r="E131" i="1" s="1"/>
  <c r="A130" i="1"/>
  <c r="E130" i="1" s="1"/>
  <c r="A129" i="1"/>
  <c r="A128" i="1"/>
  <c r="A127" i="1"/>
  <c r="A126" i="1"/>
  <c r="A125" i="1"/>
  <c r="L125" i="1" s="1"/>
  <c r="A124" i="1"/>
  <c r="L124" i="1" s="1"/>
  <c r="B124" i="1" s="1"/>
  <c r="A123" i="1"/>
  <c r="A122" i="1"/>
  <c r="A121" i="1"/>
  <c r="A120" i="1"/>
  <c r="A116" i="1"/>
  <c r="A115" i="1"/>
  <c r="L115" i="1" s="1"/>
  <c r="B115" i="1" s="1"/>
  <c r="A114" i="1"/>
  <c r="L114" i="1" s="1"/>
  <c r="D114" i="1" s="1"/>
  <c r="A113" i="1"/>
  <c r="A112" i="1"/>
  <c r="L112" i="1" s="1"/>
  <c r="A111" i="1"/>
  <c r="L111" i="1" s="1"/>
  <c r="B111" i="1" s="1"/>
  <c r="A110" i="1"/>
  <c r="A109" i="1"/>
  <c r="L109" i="1" s="1"/>
  <c r="B109" i="1" s="1"/>
  <c r="A108" i="1"/>
  <c r="E108" i="1" s="1"/>
  <c r="A107" i="1"/>
  <c r="A106" i="1"/>
  <c r="A105" i="1"/>
  <c r="L105" i="1" s="1"/>
  <c r="A104" i="1"/>
  <c r="L104" i="1" s="1"/>
  <c r="B104" i="1" s="1"/>
  <c r="A103" i="1"/>
  <c r="E103" i="1" s="1"/>
  <c r="A102" i="1"/>
  <c r="E102" i="1" s="1"/>
  <c r="A101" i="1"/>
  <c r="A100" i="1"/>
  <c r="A99" i="1"/>
  <c r="L99" i="1" s="1"/>
  <c r="D99" i="1" s="1"/>
  <c r="A98" i="1"/>
  <c r="E98" i="1" s="1"/>
  <c r="A94" i="1"/>
  <c r="F94" i="1" s="1"/>
  <c r="A93" i="1"/>
  <c r="A92" i="1"/>
  <c r="I92" i="1" s="1"/>
  <c r="A91" i="1"/>
  <c r="A90" i="1"/>
  <c r="I90" i="1" s="1"/>
  <c r="A89" i="1"/>
  <c r="L89" i="1" s="1"/>
  <c r="H89" i="1" s="1"/>
  <c r="A84" i="1"/>
  <c r="C84" i="1" s="1"/>
  <c r="A83" i="1"/>
  <c r="A82" i="1"/>
  <c r="F82" i="1" s="1"/>
  <c r="A81" i="1"/>
  <c r="L81" i="1" s="1"/>
  <c r="A80" i="1"/>
  <c r="L80" i="1" s="1"/>
  <c r="D80" i="1" s="1"/>
  <c r="A79" i="1"/>
  <c r="F79" i="1" s="1"/>
  <c r="A78" i="1"/>
  <c r="L78" i="1" s="1"/>
  <c r="A77" i="1"/>
  <c r="F77" i="1" s="1"/>
  <c r="A76" i="1"/>
  <c r="F76" i="1" s="1"/>
  <c r="A75" i="1"/>
  <c r="A74" i="1"/>
  <c r="F74" i="1" s="1"/>
  <c r="A73" i="1"/>
  <c r="L73" i="1" s="1"/>
  <c r="A72" i="1"/>
  <c r="A71" i="1"/>
  <c r="F71" i="1" s="1"/>
  <c r="A70" i="1"/>
  <c r="L70" i="1" s="1"/>
  <c r="D70" i="1" s="1"/>
  <c r="A69" i="1"/>
  <c r="F69" i="1" s="1"/>
  <c r="A68" i="1"/>
  <c r="F68" i="1" s="1"/>
  <c r="A67" i="1"/>
  <c r="A66" i="1"/>
  <c r="F66" i="1" s="1"/>
  <c r="A65" i="1"/>
  <c r="A64" i="1"/>
  <c r="L64" i="1" s="1"/>
  <c r="D64" i="1" s="1"/>
  <c r="A63" i="1"/>
  <c r="F63" i="1" s="1"/>
  <c r="A62" i="1"/>
  <c r="L62" i="1" s="1"/>
  <c r="A59" i="1"/>
  <c r="L59" i="1" s="1"/>
  <c r="A58" i="1"/>
  <c r="F58" i="1" s="1"/>
  <c r="A57" i="1"/>
  <c r="F57" i="1" s="1"/>
  <c r="A56" i="1"/>
  <c r="A55" i="1"/>
  <c r="F55" i="1" s="1"/>
  <c r="A54" i="1"/>
  <c r="L54" i="1" s="1"/>
  <c r="A53" i="1"/>
  <c r="L53" i="1" s="1"/>
  <c r="D53" i="1" s="1"/>
  <c r="A52" i="1"/>
  <c r="E52" i="1" s="1"/>
  <c r="A51" i="1"/>
  <c r="L51" i="1" s="1"/>
  <c r="B51" i="1" s="1"/>
  <c r="A50" i="1"/>
  <c r="F50" i="1" s="1"/>
  <c r="A49" i="1"/>
  <c r="A48" i="1"/>
  <c r="A47" i="1"/>
  <c r="F47" i="1" s="1"/>
  <c r="A46" i="1"/>
  <c r="L46" i="1" s="1"/>
  <c r="A45" i="1"/>
  <c r="L45" i="1" s="1"/>
  <c r="A44" i="1"/>
  <c r="L44" i="1" s="1"/>
  <c r="D44" i="1" s="1"/>
  <c r="A43" i="1"/>
  <c r="L43" i="1" s="1"/>
  <c r="B43" i="1" s="1"/>
  <c r="A39" i="1"/>
  <c r="L39" i="1" s="1"/>
  <c r="A38" i="1"/>
  <c r="D38" i="1" s="1"/>
  <c r="A37" i="1"/>
  <c r="E37" i="1" s="1"/>
  <c r="A36" i="1"/>
  <c r="L36" i="1" s="1"/>
  <c r="B36" i="1" s="1"/>
  <c r="A35" i="1"/>
  <c r="E35" i="1" s="1"/>
  <c r="A34" i="1"/>
  <c r="A33" i="1"/>
  <c r="L33" i="1" s="1"/>
  <c r="B33" i="1" s="1"/>
  <c r="A32" i="1"/>
  <c r="L32" i="1" s="1"/>
  <c r="A31" i="1"/>
  <c r="E31" i="1" s="1"/>
  <c r="A30" i="1"/>
  <c r="A29" i="1"/>
  <c r="L29" i="1" s="1"/>
  <c r="B29" i="1" s="1"/>
  <c r="A28" i="1"/>
  <c r="L28" i="1" s="1"/>
  <c r="B28" i="1" s="1"/>
  <c r="A27" i="1"/>
  <c r="E27" i="1" s="1"/>
  <c r="A26" i="1"/>
  <c r="A25" i="1"/>
  <c r="E25" i="1" s="1"/>
  <c r="A24" i="1"/>
  <c r="L24" i="1" s="1"/>
  <c r="B24" i="1" s="1"/>
  <c r="A23" i="1"/>
  <c r="E23" i="1" s="1"/>
  <c r="A22" i="1"/>
  <c r="A21" i="1"/>
  <c r="L21" i="1" s="1"/>
  <c r="A20" i="1"/>
  <c r="E20" i="1" s="1"/>
  <c r="A16" i="1"/>
  <c r="I16" i="1" s="1"/>
  <c r="A15" i="1"/>
  <c r="J15" i="1" s="1"/>
  <c r="A14" i="1"/>
  <c r="A13" i="1"/>
  <c r="J13" i="1" s="1"/>
  <c r="A12" i="1"/>
  <c r="L12" i="1" s="1"/>
  <c r="A11" i="1"/>
  <c r="L11" i="1" s="1"/>
  <c r="A10" i="1"/>
  <c r="A9" i="1"/>
  <c r="L9" i="1" s="1"/>
  <c r="A8" i="1"/>
  <c r="J8" i="1" s="1"/>
  <c r="A2" i="1"/>
  <c r="E21" i="5" l="1"/>
  <c r="E30" i="5"/>
  <c r="E45" i="5"/>
  <c r="E17" i="5"/>
  <c r="D37" i="5"/>
  <c r="E41" i="5"/>
  <c r="D65" i="5"/>
  <c r="L17" i="5"/>
  <c r="D17" i="5" s="1"/>
  <c r="L41" i="5"/>
  <c r="D41" i="5" s="1"/>
  <c r="E65" i="5"/>
  <c r="E13" i="5"/>
  <c r="E9" i="5"/>
  <c r="L13" i="5"/>
  <c r="D13" i="5" s="1"/>
  <c r="D29" i="5"/>
  <c r="E33" i="5"/>
  <c r="D57" i="5"/>
  <c r="L9" i="5"/>
  <c r="D9" i="5" s="1"/>
  <c r="L33" i="5"/>
  <c r="D33" i="5" s="1"/>
  <c r="D53" i="5"/>
  <c r="E57" i="5"/>
  <c r="B66" i="5"/>
  <c r="D25" i="5"/>
  <c r="D49" i="5"/>
  <c r="D21" i="5"/>
  <c r="D45" i="5"/>
  <c r="D38" i="5"/>
  <c r="C38" i="5"/>
  <c r="D62" i="5"/>
  <c r="C62" i="5"/>
  <c r="D34" i="5"/>
  <c r="C34" i="5"/>
  <c r="D42" i="5"/>
  <c r="C42" i="5"/>
  <c r="D30" i="5"/>
  <c r="C30" i="5"/>
  <c r="D58" i="5"/>
  <c r="C58" i="5"/>
  <c r="D54" i="5"/>
  <c r="C54" i="5"/>
  <c r="D50" i="5"/>
  <c r="C50" i="5"/>
  <c r="D46" i="5"/>
  <c r="C46" i="5"/>
  <c r="B7" i="5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C7" i="5"/>
  <c r="C11" i="5"/>
  <c r="C15" i="5"/>
  <c r="E16" i="5"/>
  <c r="C19" i="5"/>
  <c r="C23" i="5"/>
  <c r="C27" i="5"/>
  <c r="E28" i="5"/>
  <c r="C31" i="5"/>
  <c r="E32" i="5"/>
  <c r="C35" i="5"/>
  <c r="E36" i="5"/>
  <c r="C39" i="5"/>
  <c r="C43" i="5"/>
  <c r="C47" i="5"/>
  <c r="C51" i="5"/>
  <c r="C55" i="5"/>
  <c r="C59" i="5"/>
  <c r="E60" i="5"/>
  <c r="C63" i="5"/>
  <c r="E64" i="5"/>
  <c r="D7" i="5"/>
  <c r="L8" i="5"/>
  <c r="B10" i="5"/>
  <c r="D11" i="5"/>
  <c r="L12" i="5"/>
  <c r="B14" i="5"/>
  <c r="D15" i="5"/>
  <c r="L16" i="5"/>
  <c r="B16" i="5" s="1"/>
  <c r="B18" i="5"/>
  <c r="D19" i="5"/>
  <c r="L20" i="5"/>
  <c r="B20" i="5" s="1"/>
  <c r="B22" i="5"/>
  <c r="D23" i="5"/>
  <c r="L24" i="5"/>
  <c r="B26" i="5"/>
  <c r="D27" i="5"/>
  <c r="L28" i="5"/>
  <c r="B28" i="5" s="1"/>
  <c r="B30" i="5"/>
  <c r="D31" i="5"/>
  <c r="L32" i="5"/>
  <c r="B32" i="5" s="1"/>
  <c r="B34" i="5"/>
  <c r="D35" i="5"/>
  <c r="L36" i="5"/>
  <c r="B38" i="5"/>
  <c r="D39" i="5"/>
  <c r="L40" i="5"/>
  <c r="B40" i="5" s="1"/>
  <c r="B42" i="5"/>
  <c r="D43" i="5"/>
  <c r="L44" i="5"/>
  <c r="B44" i="5" s="1"/>
  <c r="B46" i="5"/>
  <c r="D47" i="5"/>
  <c r="L48" i="5"/>
  <c r="B48" i="5" s="1"/>
  <c r="B50" i="5"/>
  <c r="D51" i="5"/>
  <c r="L52" i="5"/>
  <c r="B54" i="5"/>
  <c r="D55" i="5"/>
  <c r="L56" i="5"/>
  <c r="B58" i="5"/>
  <c r="D59" i="5"/>
  <c r="L60" i="5"/>
  <c r="B60" i="5" s="1"/>
  <c r="B62" i="5"/>
  <c r="D63" i="5"/>
  <c r="L64" i="5"/>
  <c r="B64" i="5" s="1"/>
  <c r="E7" i="5"/>
  <c r="E11" i="5"/>
  <c r="E15" i="5"/>
  <c r="E19" i="5"/>
  <c r="E23" i="5"/>
  <c r="E27" i="5"/>
  <c r="E31" i="5"/>
  <c r="E35" i="5"/>
  <c r="E39" i="5"/>
  <c r="E43" i="5"/>
  <c r="E47" i="5"/>
  <c r="E51" i="5"/>
  <c r="E55" i="5"/>
  <c r="E59" i="5"/>
  <c r="E63" i="5"/>
  <c r="B9" i="5"/>
  <c r="D10" i="5"/>
  <c r="B13" i="5"/>
  <c r="D14" i="5"/>
  <c r="B17" i="5"/>
  <c r="D18" i="5"/>
  <c r="B21" i="5"/>
  <c r="D22" i="5"/>
  <c r="B25" i="5"/>
  <c r="D26" i="5"/>
  <c r="B29" i="5"/>
  <c r="B33" i="5"/>
  <c r="B37" i="5"/>
  <c r="B41" i="5"/>
  <c r="B45" i="5"/>
  <c r="B49" i="5"/>
  <c r="B53" i="5"/>
  <c r="B57" i="5"/>
  <c r="B61" i="5"/>
  <c r="B65" i="5"/>
  <c r="C9" i="5"/>
  <c r="E10" i="5"/>
  <c r="C13" i="5"/>
  <c r="E14" i="5"/>
  <c r="C17" i="5"/>
  <c r="E18" i="5"/>
  <c r="C21" i="5"/>
  <c r="E22" i="5"/>
  <c r="C25" i="5"/>
  <c r="E26" i="5"/>
  <c r="C29" i="5"/>
  <c r="C33" i="5"/>
  <c r="E34" i="5"/>
  <c r="C37" i="5"/>
  <c r="E38" i="5"/>
  <c r="C41" i="5"/>
  <c r="E42" i="5"/>
  <c r="C45" i="5"/>
  <c r="E46" i="5"/>
  <c r="C49" i="5"/>
  <c r="E50" i="5"/>
  <c r="C53" i="5"/>
  <c r="E54" i="5"/>
  <c r="C57" i="5"/>
  <c r="E58" i="5"/>
  <c r="C61" i="5"/>
  <c r="C65" i="5"/>
  <c r="E66" i="5"/>
  <c r="C36" i="4"/>
  <c r="B44" i="4"/>
  <c r="E61" i="4"/>
  <c r="E72" i="4"/>
  <c r="C64" i="4"/>
  <c r="B36" i="4"/>
  <c r="C58" i="4"/>
  <c r="E68" i="4"/>
  <c r="E42" i="4"/>
  <c r="C63" i="4"/>
  <c r="E21" i="4"/>
  <c r="E33" i="4"/>
  <c r="E59" i="4"/>
  <c r="B79" i="4"/>
  <c r="C52" i="4"/>
  <c r="C79" i="4"/>
  <c r="D64" i="4"/>
  <c r="E79" i="4"/>
  <c r="E40" i="4"/>
  <c r="C44" i="4"/>
  <c r="L49" i="4"/>
  <c r="D49" i="4" s="1"/>
  <c r="E17" i="4"/>
  <c r="C30" i="4"/>
  <c r="E13" i="4"/>
  <c r="E9" i="4"/>
  <c r="L13" i="4"/>
  <c r="D13" i="4" s="1"/>
  <c r="D40" i="4"/>
  <c r="L9" i="4"/>
  <c r="D9" i="4" s="1"/>
  <c r="L60" i="4"/>
  <c r="D60" i="4" s="1"/>
  <c r="E60" i="4"/>
  <c r="D25" i="4"/>
  <c r="E29" i="4"/>
  <c r="D44" i="4"/>
  <c r="D17" i="4"/>
  <c r="D21" i="4"/>
  <c r="E25" i="4"/>
  <c r="L29" i="4"/>
  <c r="D29" i="4" s="1"/>
  <c r="E44" i="4"/>
  <c r="B52" i="4"/>
  <c r="E64" i="4"/>
  <c r="L64" i="4"/>
  <c r="D63" i="4"/>
  <c r="B59" i="4"/>
  <c r="D59" i="4"/>
  <c r="D68" i="4"/>
  <c r="D79" i="4"/>
  <c r="B11" i="4"/>
  <c r="B15" i="4"/>
  <c r="B19" i="4"/>
  <c r="B23" i="4"/>
  <c r="B27" i="4"/>
  <c r="L39" i="4"/>
  <c r="C39" i="4" s="1"/>
  <c r="C11" i="4"/>
  <c r="C15" i="4"/>
  <c r="C19" i="4"/>
  <c r="C23" i="4"/>
  <c r="C27" i="4"/>
  <c r="B48" i="4"/>
  <c r="L69" i="4"/>
  <c r="D69" i="4" s="1"/>
  <c r="B10" i="4"/>
  <c r="D11" i="4"/>
  <c r="L12" i="4"/>
  <c r="B14" i="4"/>
  <c r="D15" i="4"/>
  <c r="L16" i="4"/>
  <c r="B18" i="4"/>
  <c r="D19" i="4"/>
  <c r="L20" i="4"/>
  <c r="B22" i="4"/>
  <c r="D23" i="4"/>
  <c r="L24" i="4"/>
  <c r="B24" i="4" s="1"/>
  <c r="B26" i="4"/>
  <c r="D27" i="4"/>
  <c r="L28" i="4"/>
  <c r="B30" i="4"/>
  <c r="E37" i="4"/>
  <c r="L43" i="4"/>
  <c r="D43" i="4" s="1"/>
  <c r="E46" i="4"/>
  <c r="C48" i="4"/>
  <c r="E53" i="4"/>
  <c r="E69" i="4"/>
  <c r="E11" i="4"/>
  <c r="E15" i="4"/>
  <c r="E19" i="4"/>
  <c r="E23" i="4"/>
  <c r="E27" i="4"/>
  <c r="L37" i="4"/>
  <c r="D37" i="4" s="1"/>
  <c r="E39" i="4"/>
  <c r="B45" i="4"/>
  <c r="L46" i="4"/>
  <c r="D46" i="4" s="1"/>
  <c r="D48" i="4"/>
  <c r="L53" i="4"/>
  <c r="B53" i="4" s="1"/>
  <c r="B9" i="4"/>
  <c r="D10" i="4"/>
  <c r="D14" i="4"/>
  <c r="B17" i="4"/>
  <c r="D18" i="4"/>
  <c r="B21" i="4"/>
  <c r="D22" i="4"/>
  <c r="B25" i="4"/>
  <c r="D26" i="4"/>
  <c r="D30" i="4"/>
  <c r="D38" i="4"/>
  <c r="B38" i="4"/>
  <c r="E41" i="4"/>
  <c r="C45" i="4"/>
  <c r="L47" i="4"/>
  <c r="B47" i="4" s="1"/>
  <c r="E48" i="4"/>
  <c r="D54" i="4"/>
  <c r="B54" i="4"/>
  <c r="C9" i="4"/>
  <c r="E10" i="4"/>
  <c r="E14" i="4"/>
  <c r="C17" i="4"/>
  <c r="E18" i="4"/>
  <c r="C21" i="4"/>
  <c r="E22" i="4"/>
  <c r="C25" i="4"/>
  <c r="E26" i="4"/>
  <c r="E30" i="4"/>
  <c r="B33" i="4"/>
  <c r="L34" i="4"/>
  <c r="C34" i="4" s="1"/>
  <c r="D36" i="4"/>
  <c r="C38" i="4"/>
  <c r="B40" i="4"/>
  <c r="L41" i="4"/>
  <c r="D41" i="4" s="1"/>
  <c r="E43" i="4"/>
  <c r="D45" i="4"/>
  <c r="B49" i="4"/>
  <c r="L50" i="4"/>
  <c r="C50" i="4" s="1"/>
  <c r="D52" i="4"/>
  <c r="C54" i="4"/>
  <c r="C33" i="4"/>
  <c r="L35" i="4"/>
  <c r="D35" i="4" s="1"/>
  <c r="E36" i="4"/>
  <c r="E38" i="4"/>
  <c r="C40" i="4"/>
  <c r="D42" i="4"/>
  <c r="B42" i="4"/>
  <c r="E45" i="4"/>
  <c r="C49" i="4"/>
  <c r="L51" i="4"/>
  <c r="D51" i="4" s="1"/>
  <c r="E52" i="4"/>
  <c r="E54" i="4"/>
  <c r="E62" i="4"/>
  <c r="E63" i="4"/>
  <c r="C59" i="4"/>
  <c r="L62" i="4"/>
  <c r="C62" i="4" s="1"/>
  <c r="C61" i="4"/>
  <c r="B61" i="4"/>
  <c r="D72" i="4"/>
  <c r="E58" i="4"/>
  <c r="D58" i="4"/>
  <c r="D61" i="4"/>
  <c r="B63" i="4"/>
  <c r="L70" i="4"/>
  <c r="C70" i="4" s="1"/>
  <c r="E70" i="4"/>
  <c r="B75" i="4"/>
  <c r="L75" i="4"/>
  <c r="C75" i="4"/>
  <c r="L71" i="4"/>
  <c r="B71" i="4" s="1"/>
  <c r="L73" i="4"/>
  <c r="D73" i="4" s="1"/>
  <c r="E75" i="4"/>
  <c r="E73" i="4"/>
  <c r="L74" i="4"/>
  <c r="D74" i="4" s="1"/>
  <c r="E74" i="4"/>
  <c r="B68" i="4"/>
  <c r="B72" i="4"/>
  <c r="E44" i="3"/>
  <c r="E51" i="3"/>
  <c r="E80" i="3"/>
  <c r="L90" i="3"/>
  <c r="E100" i="3"/>
  <c r="F168" i="3"/>
  <c r="E78" i="3"/>
  <c r="F131" i="3"/>
  <c r="B137" i="3"/>
  <c r="L131" i="3"/>
  <c r="C131" i="3" s="1"/>
  <c r="E155" i="3"/>
  <c r="E199" i="3"/>
  <c r="B186" i="3"/>
  <c r="D186" i="3"/>
  <c r="E57" i="3"/>
  <c r="E70" i="3"/>
  <c r="F85" i="3"/>
  <c r="E108" i="3"/>
  <c r="E146" i="3"/>
  <c r="E149" i="3"/>
  <c r="D172" i="3"/>
  <c r="F178" i="3"/>
  <c r="E183" i="3"/>
  <c r="F199" i="3"/>
  <c r="L85" i="3"/>
  <c r="F149" i="3"/>
  <c r="F172" i="3"/>
  <c r="L21" i="3"/>
  <c r="G21" i="3" s="1"/>
  <c r="E92" i="3"/>
  <c r="E123" i="3"/>
  <c r="F134" i="3"/>
  <c r="D147" i="3"/>
  <c r="L168" i="3"/>
  <c r="E189" i="3"/>
  <c r="F123" i="3"/>
  <c r="E147" i="3"/>
  <c r="D80" i="3"/>
  <c r="F147" i="3"/>
  <c r="C181" i="3"/>
  <c r="B35" i="3"/>
  <c r="L100" i="3"/>
  <c r="B100" i="3" s="1"/>
  <c r="D148" i="3"/>
  <c r="C199" i="3"/>
  <c r="D25" i="3"/>
  <c r="L177" i="3"/>
  <c r="B177" i="3" s="1"/>
  <c r="J15" i="3"/>
  <c r="L20" i="3"/>
  <c r="E20" i="3" s="1"/>
  <c r="H25" i="3"/>
  <c r="E55" i="3"/>
  <c r="E77" i="3"/>
  <c r="E91" i="3"/>
  <c r="F99" i="3"/>
  <c r="F101" i="3"/>
  <c r="L110" i="3"/>
  <c r="B110" i="3" s="1"/>
  <c r="E115" i="3"/>
  <c r="F163" i="3"/>
  <c r="E163" i="3"/>
  <c r="F192" i="3"/>
  <c r="L15" i="3"/>
  <c r="F15" i="3" s="1"/>
  <c r="C68" i="3"/>
  <c r="C72" i="3"/>
  <c r="C81" i="3"/>
  <c r="F91" i="3"/>
  <c r="C95" i="3"/>
  <c r="F115" i="3"/>
  <c r="E132" i="3"/>
  <c r="L164" i="3"/>
  <c r="D164" i="3" s="1"/>
  <c r="E164" i="3"/>
  <c r="E173" i="3"/>
  <c r="L173" i="3"/>
  <c r="F198" i="3"/>
  <c r="L198" i="3"/>
  <c r="C198" i="3" s="1"/>
  <c r="D68" i="3"/>
  <c r="D72" i="3"/>
  <c r="E81" i="3"/>
  <c r="F132" i="3"/>
  <c r="F164" i="3"/>
  <c r="F169" i="3"/>
  <c r="L169" i="3"/>
  <c r="C169" i="3" s="1"/>
  <c r="F173" i="3"/>
  <c r="E68" i="3"/>
  <c r="D100" i="3"/>
  <c r="F159" i="3"/>
  <c r="L159" i="3"/>
  <c r="F174" i="3"/>
  <c r="L174" i="3"/>
  <c r="E174" i="3"/>
  <c r="E159" i="3"/>
  <c r="L166" i="3"/>
  <c r="E166" i="3"/>
  <c r="E32" i="3"/>
  <c r="L48" i="3"/>
  <c r="F90" i="3"/>
  <c r="F92" i="3"/>
  <c r="L154" i="3"/>
  <c r="B154" i="3" s="1"/>
  <c r="F160" i="3"/>
  <c r="E160" i="3"/>
  <c r="L160" i="3"/>
  <c r="D160" i="3" s="1"/>
  <c r="F166" i="3"/>
  <c r="E186" i="3"/>
  <c r="F186" i="3"/>
  <c r="L187" i="3"/>
  <c r="L194" i="3"/>
  <c r="D194" i="3" s="1"/>
  <c r="F148" i="3"/>
  <c r="L155" i="3"/>
  <c r="L183" i="3"/>
  <c r="D183" i="3" s="1"/>
  <c r="E190" i="3"/>
  <c r="E187" i="3"/>
  <c r="L190" i="3"/>
  <c r="D32" i="3"/>
  <c r="C32" i="3"/>
  <c r="D64" i="3"/>
  <c r="C64" i="3"/>
  <c r="L191" i="3"/>
  <c r="D191" i="3" s="1"/>
  <c r="F191" i="3"/>
  <c r="E191" i="3"/>
  <c r="J25" i="3"/>
  <c r="B39" i="3"/>
  <c r="E53" i="3"/>
  <c r="E60" i="3"/>
  <c r="L76" i="3"/>
  <c r="C76" i="3" s="1"/>
  <c r="E76" i="3"/>
  <c r="J10" i="3"/>
  <c r="J12" i="3"/>
  <c r="J17" i="3"/>
  <c r="B25" i="3"/>
  <c r="L25" i="3"/>
  <c r="E35" i="3"/>
  <c r="C39" i="3"/>
  <c r="E64" i="3"/>
  <c r="L10" i="3"/>
  <c r="D10" i="3" s="1"/>
  <c r="L12" i="3"/>
  <c r="C12" i="3" s="1"/>
  <c r="L17" i="3"/>
  <c r="F17" i="3" s="1"/>
  <c r="J20" i="3"/>
  <c r="C25" i="3"/>
  <c r="D39" i="3"/>
  <c r="F126" i="3"/>
  <c r="E39" i="3"/>
  <c r="C87" i="3"/>
  <c r="B87" i="3"/>
  <c r="E25" i="3"/>
  <c r="E37" i="3"/>
  <c r="D51" i="3"/>
  <c r="B55" i="3"/>
  <c r="L73" i="3"/>
  <c r="C73" i="3" s="1"/>
  <c r="E73" i="3"/>
  <c r="F118" i="3"/>
  <c r="J9" i="3"/>
  <c r="E17" i="3"/>
  <c r="H21" i="3"/>
  <c r="J23" i="3"/>
  <c r="F25" i="3"/>
  <c r="C55" i="3"/>
  <c r="L106" i="3"/>
  <c r="D106" i="3" s="1"/>
  <c r="F106" i="3"/>
  <c r="E106" i="3"/>
  <c r="L9" i="3"/>
  <c r="H9" i="3" s="1"/>
  <c r="J21" i="3"/>
  <c r="L23" i="3"/>
  <c r="E23" i="3" s="1"/>
  <c r="G25" i="3"/>
  <c r="D55" i="3"/>
  <c r="L107" i="3"/>
  <c r="C107" i="3" s="1"/>
  <c r="F107" i="3"/>
  <c r="E107" i="3"/>
  <c r="B81" i="3"/>
  <c r="B91" i="3"/>
  <c r="E98" i="3"/>
  <c r="C100" i="3"/>
  <c r="L108" i="3"/>
  <c r="B108" i="3" s="1"/>
  <c r="E114" i="3"/>
  <c r="E122" i="3"/>
  <c r="E130" i="3"/>
  <c r="D166" i="3"/>
  <c r="C166" i="3"/>
  <c r="B166" i="3"/>
  <c r="D192" i="3"/>
  <c r="B192" i="3"/>
  <c r="D81" i="3"/>
  <c r="B90" i="3"/>
  <c r="E93" i="3"/>
  <c r="L98" i="3"/>
  <c r="E109" i="3"/>
  <c r="L114" i="3"/>
  <c r="E116" i="3"/>
  <c r="L122" i="3"/>
  <c r="B122" i="3" s="1"/>
  <c r="E124" i="3"/>
  <c r="L130" i="3"/>
  <c r="B77" i="3"/>
  <c r="C90" i="3"/>
  <c r="F93" i="3"/>
  <c r="B99" i="3"/>
  <c r="B115" i="3"/>
  <c r="F116" i="3"/>
  <c r="B123" i="3"/>
  <c r="F124" i="3"/>
  <c r="L141" i="3"/>
  <c r="E141" i="3"/>
  <c r="E69" i="3"/>
  <c r="E74" i="3"/>
  <c r="C77" i="3"/>
  <c r="D90" i="3"/>
  <c r="C92" i="3"/>
  <c r="C99" i="3"/>
  <c r="C115" i="3"/>
  <c r="C123" i="3"/>
  <c r="D131" i="3"/>
  <c r="F141" i="3"/>
  <c r="L69" i="3"/>
  <c r="D69" i="3" s="1"/>
  <c r="E72" i="3"/>
  <c r="D77" i="3"/>
  <c r="C80" i="3"/>
  <c r="D92" i="3"/>
  <c r="E99" i="3"/>
  <c r="D115" i="3"/>
  <c r="D123" i="3"/>
  <c r="L158" i="3"/>
  <c r="C158" i="3" s="1"/>
  <c r="F158" i="3"/>
  <c r="E158" i="3"/>
  <c r="E148" i="3"/>
  <c r="F154" i="3"/>
  <c r="E172" i="3"/>
  <c r="F181" i="3"/>
  <c r="L163" i="3"/>
  <c r="L178" i="3"/>
  <c r="D178" i="3" s="1"/>
  <c r="D182" i="3"/>
  <c r="C190" i="3"/>
  <c r="B149" i="3"/>
  <c r="E182" i="3"/>
  <c r="C192" i="3"/>
  <c r="F182" i="3"/>
  <c r="B172" i="3"/>
  <c r="E177" i="3"/>
  <c r="E192" i="3"/>
  <c r="E198" i="3"/>
  <c r="C154" i="3"/>
  <c r="C172" i="3"/>
  <c r="C186" i="3"/>
  <c r="L59" i="3"/>
  <c r="B59" i="3" s="1"/>
  <c r="E59" i="3"/>
  <c r="E15" i="3"/>
  <c r="L24" i="3"/>
  <c r="G24" i="3" s="1"/>
  <c r="L19" i="3"/>
  <c r="C19" i="3" s="1"/>
  <c r="J19" i="3"/>
  <c r="L43" i="3"/>
  <c r="B43" i="3" s="1"/>
  <c r="E43" i="3"/>
  <c r="E94" i="3"/>
  <c r="L94" i="3"/>
  <c r="D94" i="3" s="1"/>
  <c r="F94" i="3"/>
  <c r="H18" i="3"/>
  <c r="G18" i="3"/>
  <c r="F18" i="3"/>
  <c r="E18" i="3"/>
  <c r="L152" i="3"/>
  <c r="D152" i="3" s="1"/>
  <c r="F152" i="3"/>
  <c r="E152" i="3"/>
  <c r="L16" i="3"/>
  <c r="C16" i="3" s="1"/>
  <c r="B18" i="3"/>
  <c r="L66" i="3"/>
  <c r="D66" i="3"/>
  <c r="B66" i="3"/>
  <c r="L167" i="3"/>
  <c r="D167" i="3" s="1"/>
  <c r="F167" i="3"/>
  <c r="E167" i="3"/>
  <c r="L11" i="3"/>
  <c r="B11" i="3" s="1"/>
  <c r="J11" i="3"/>
  <c r="I13" i="3"/>
  <c r="C18" i="3"/>
  <c r="H19" i="3"/>
  <c r="B20" i="3"/>
  <c r="G20" i="3"/>
  <c r="I24" i="3"/>
  <c r="L40" i="3"/>
  <c r="B40" i="3" s="1"/>
  <c r="E40" i="3"/>
  <c r="C40" i="3"/>
  <c r="C66" i="3"/>
  <c r="L79" i="3"/>
  <c r="B79" i="3" s="1"/>
  <c r="E79" i="3"/>
  <c r="F135" i="3"/>
  <c r="E135" i="3"/>
  <c r="L135" i="3"/>
  <c r="B135" i="3" s="1"/>
  <c r="H10" i="3"/>
  <c r="G10" i="3"/>
  <c r="F10" i="3"/>
  <c r="E10" i="3"/>
  <c r="J13" i="3"/>
  <c r="B15" i="3"/>
  <c r="D18" i="3"/>
  <c r="J24" i="3"/>
  <c r="E66" i="3"/>
  <c r="L67" i="3"/>
  <c r="D67" i="3" s="1"/>
  <c r="E67" i="3"/>
  <c r="B116" i="3"/>
  <c r="D116" i="3"/>
  <c r="L176" i="3"/>
  <c r="D176" i="3" s="1"/>
  <c r="F176" i="3"/>
  <c r="E176" i="3"/>
  <c r="B10" i="3"/>
  <c r="L13" i="3"/>
  <c r="C13" i="3" s="1"/>
  <c r="C15" i="3"/>
  <c r="I18" i="3"/>
  <c r="L61" i="3"/>
  <c r="D61" i="3" s="1"/>
  <c r="E61" i="3"/>
  <c r="L129" i="3"/>
  <c r="D129" i="3" s="1"/>
  <c r="F129" i="3"/>
  <c r="E129" i="3"/>
  <c r="C10" i="3"/>
  <c r="D15" i="3"/>
  <c r="I16" i="3"/>
  <c r="J18" i="3"/>
  <c r="L29" i="3"/>
  <c r="C29" i="3" s="1"/>
  <c r="E29" i="3"/>
  <c r="C61" i="3"/>
  <c r="L125" i="3"/>
  <c r="D125" i="3" s="1"/>
  <c r="F125" i="3"/>
  <c r="E125" i="3"/>
  <c r="B132" i="3"/>
  <c r="D132" i="3"/>
  <c r="D173" i="3"/>
  <c r="C173" i="3"/>
  <c r="L45" i="3"/>
  <c r="C45" i="3" s="1"/>
  <c r="E45" i="3"/>
  <c r="E86" i="3"/>
  <c r="L86" i="3"/>
  <c r="D86" i="3" s="1"/>
  <c r="F86" i="3"/>
  <c r="F119" i="3"/>
  <c r="E119" i="3"/>
  <c r="L119" i="3"/>
  <c r="D119" i="3" s="1"/>
  <c r="E162" i="3"/>
  <c r="L162" i="3"/>
  <c r="C162" i="3" s="1"/>
  <c r="F162" i="3"/>
  <c r="I14" i="3"/>
  <c r="I22" i="3"/>
  <c r="L38" i="3"/>
  <c r="D38" i="3" s="1"/>
  <c r="E38" i="3"/>
  <c r="D41" i="3"/>
  <c r="B41" i="3"/>
  <c r="L56" i="3"/>
  <c r="D56" i="3" s="1"/>
  <c r="E56" i="3"/>
  <c r="L75" i="3"/>
  <c r="D75" i="3" s="1"/>
  <c r="E75" i="3"/>
  <c r="L104" i="3"/>
  <c r="D104" i="3" s="1"/>
  <c r="F104" i="3"/>
  <c r="E104" i="3"/>
  <c r="L117" i="3"/>
  <c r="D117" i="3" s="1"/>
  <c r="F117" i="3"/>
  <c r="E117" i="3"/>
  <c r="L133" i="3"/>
  <c r="D133" i="3" s="1"/>
  <c r="B163" i="3"/>
  <c r="D163" i="3"/>
  <c r="C163" i="3"/>
  <c r="F197" i="3"/>
  <c r="E197" i="3"/>
  <c r="L197" i="3"/>
  <c r="D197" i="3" s="1"/>
  <c r="J14" i="3"/>
  <c r="G15" i="3"/>
  <c r="H20" i="3"/>
  <c r="J22" i="3"/>
  <c r="G23" i="3"/>
  <c r="L31" i="3"/>
  <c r="C31" i="3" s="1"/>
  <c r="E31" i="3"/>
  <c r="C41" i="3"/>
  <c r="L54" i="3"/>
  <c r="D54" i="3" s="1"/>
  <c r="E54" i="3"/>
  <c r="D57" i="3"/>
  <c r="B57" i="3"/>
  <c r="L96" i="3"/>
  <c r="D96" i="3" s="1"/>
  <c r="F96" i="3"/>
  <c r="E96" i="3"/>
  <c r="L112" i="3"/>
  <c r="B112" i="3" s="1"/>
  <c r="F112" i="3"/>
  <c r="E112" i="3"/>
  <c r="F127" i="3"/>
  <c r="E127" i="3"/>
  <c r="L127" i="3"/>
  <c r="D127" i="3" s="1"/>
  <c r="E133" i="3"/>
  <c r="D187" i="3"/>
  <c r="C187" i="3"/>
  <c r="L14" i="3"/>
  <c r="H15" i="3"/>
  <c r="L22" i="3"/>
  <c r="D22" i="3" s="1"/>
  <c r="H23" i="3"/>
  <c r="L34" i="3"/>
  <c r="L36" i="3"/>
  <c r="E36" i="3"/>
  <c r="E41" i="3"/>
  <c r="L47" i="3"/>
  <c r="B47" i="3" s="1"/>
  <c r="E47" i="3"/>
  <c r="C57" i="3"/>
  <c r="L71" i="3"/>
  <c r="B71" i="3" s="1"/>
  <c r="E71" i="3"/>
  <c r="L88" i="3"/>
  <c r="B88" i="3" s="1"/>
  <c r="F88" i="3"/>
  <c r="E88" i="3"/>
  <c r="D91" i="3"/>
  <c r="C91" i="3"/>
  <c r="L121" i="3"/>
  <c r="C121" i="3" s="1"/>
  <c r="F121" i="3"/>
  <c r="E121" i="3"/>
  <c r="F133" i="3"/>
  <c r="D141" i="3"/>
  <c r="C141" i="3"/>
  <c r="D146" i="3"/>
  <c r="C146" i="3"/>
  <c r="B146" i="3"/>
  <c r="L157" i="3"/>
  <c r="D157" i="3" s="1"/>
  <c r="F157" i="3"/>
  <c r="E157" i="3"/>
  <c r="L188" i="3"/>
  <c r="B188" i="3" s="1"/>
  <c r="E188" i="3"/>
  <c r="F188" i="3"/>
  <c r="L50" i="3"/>
  <c r="D50" i="3" s="1"/>
  <c r="L52" i="3"/>
  <c r="B52" i="3" s="1"/>
  <c r="E52" i="3"/>
  <c r="L63" i="3"/>
  <c r="B63" i="3" s="1"/>
  <c r="E63" i="3"/>
  <c r="E102" i="3"/>
  <c r="C102" i="3"/>
  <c r="L102" i="3"/>
  <c r="B102" i="3" s="1"/>
  <c r="E110" i="3"/>
  <c r="D110" i="3"/>
  <c r="C110" i="3"/>
  <c r="L137" i="3"/>
  <c r="F137" i="3"/>
  <c r="E137" i="3"/>
  <c r="D137" i="3"/>
  <c r="E142" i="3"/>
  <c r="L142" i="3"/>
  <c r="D142" i="3" s="1"/>
  <c r="F142" i="3"/>
  <c r="D33" i="3"/>
  <c r="B33" i="3"/>
  <c r="L42" i="3"/>
  <c r="B42" i="3" s="1"/>
  <c r="D49" i="3"/>
  <c r="B49" i="3"/>
  <c r="L58" i="3"/>
  <c r="B58" i="3" s="1"/>
  <c r="D65" i="3"/>
  <c r="B65" i="3"/>
  <c r="D109" i="3"/>
  <c r="C109" i="3"/>
  <c r="B109" i="3"/>
  <c r="F111" i="3"/>
  <c r="E111" i="3"/>
  <c r="D111" i="3"/>
  <c r="L113" i="3"/>
  <c r="F113" i="3"/>
  <c r="C132" i="3"/>
  <c r="D149" i="3"/>
  <c r="C149" i="3"/>
  <c r="C159" i="3"/>
  <c r="D159" i="3"/>
  <c r="C177" i="3"/>
  <c r="B44" i="3"/>
  <c r="B60" i="3"/>
  <c r="D101" i="3"/>
  <c r="C101" i="3"/>
  <c r="B101" i="3"/>
  <c r="F103" i="3"/>
  <c r="E103" i="3"/>
  <c r="D103" i="3"/>
  <c r="L105" i="3"/>
  <c r="B105" i="3" s="1"/>
  <c r="F105" i="3"/>
  <c r="C124" i="3"/>
  <c r="E134" i="3"/>
  <c r="D134" i="3"/>
  <c r="C134" i="3"/>
  <c r="L136" i="3"/>
  <c r="F136" i="3"/>
  <c r="E136" i="3"/>
  <c r="E150" i="3"/>
  <c r="L150" i="3"/>
  <c r="D150" i="3" s="1"/>
  <c r="F150" i="3"/>
  <c r="D155" i="3"/>
  <c r="C155" i="3"/>
  <c r="L180" i="3"/>
  <c r="D180" i="3" s="1"/>
  <c r="F180" i="3"/>
  <c r="E180" i="3"/>
  <c r="L30" i="3"/>
  <c r="D30" i="3" s="1"/>
  <c r="E33" i="3"/>
  <c r="C35" i="3"/>
  <c r="D37" i="3"/>
  <c r="B37" i="3"/>
  <c r="C44" i="3"/>
  <c r="L46" i="3"/>
  <c r="D46" i="3" s="1"/>
  <c r="E49" i="3"/>
  <c r="C51" i="3"/>
  <c r="D53" i="3"/>
  <c r="B53" i="3"/>
  <c r="C58" i="3"/>
  <c r="C60" i="3"/>
  <c r="L62" i="3"/>
  <c r="D62" i="3" s="1"/>
  <c r="E65" i="3"/>
  <c r="B68" i="3"/>
  <c r="B72" i="3"/>
  <c r="B76" i="3"/>
  <c r="B80" i="3"/>
  <c r="D93" i="3"/>
  <c r="C93" i="3"/>
  <c r="B93" i="3"/>
  <c r="F95" i="3"/>
  <c r="E95" i="3"/>
  <c r="D95" i="3"/>
  <c r="L97" i="3"/>
  <c r="F97" i="3"/>
  <c r="E101" i="3"/>
  <c r="B103" i="3"/>
  <c r="F109" i="3"/>
  <c r="C111" i="3"/>
  <c r="C113" i="3"/>
  <c r="C116" i="3"/>
  <c r="E126" i="3"/>
  <c r="D126" i="3"/>
  <c r="C126" i="3"/>
  <c r="L128" i="3"/>
  <c r="F128" i="3"/>
  <c r="E128" i="3"/>
  <c r="B131" i="3"/>
  <c r="B134" i="3"/>
  <c r="B136" i="3"/>
  <c r="B141" i="3"/>
  <c r="L144" i="3"/>
  <c r="D144" i="3" s="1"/>
  <c r="F144" i="3"/>
  <c r="E144" i="3"/>
  <c r="L156" i="3"/>
  <c r="B156" i="3" s="1"/>
  <c r="F156" i="3"/>
  <c r="E156" i="3"/>
  <c r="D174" i="3"/>
  <c r="C174" i="3"/>
  <c r="B174" i="3"/>
  <c r="B180" i="3"/>
  <c r="L184" i="3"/>
  <c r="D184" i="3" s="1"/>
  <c r="F184" i="3"/>
  <c r="E184" i="3"/>
  <c r="B32" i="3"/>
  <c r="B48" i="3"/>
  <c r="D60" i="3"/>
  <c r="B64" i="3"/>
  <c r="D70" i="3"/>
  <c r="C70" i="3"/>
  <c r="B70" i="3"/>
  <c r="D74" i="3"/>
  <c r="C74" i="3"/>
  <c r="B74" i="3"/>
  <c r="D78" i="3"/>
  <c r="C78" i="3"/>
  <c r="B78" i="3"/>
  <c r="D85" i="3"/>
  <c r="C85" i="3"/>
  <c r="B85" i="3"/>
  <c r="F87" i="3"/>
  <c r="E87" i="3"/>
  <c r="D87" i="3"/>
  <c r="L89" i="3"/>
  <c r="F89" i="3"/>
  <c r="C108" i="3"/>
  <c r="E118" i="3"/>
  <c r="D118" i="3"/>
  <c r="C118" i="3"/>
  <c r="L120" i="3"/>
  <c r="F120" i="3"/>
  <c r="E120" i="3"/>
  <c r="B168" i="3"/>
  <c r="D168" i="3"/>
  <c r="B173" i="3"/>
  <c r="L175" i="3"/>
  <c r="C175" i="3" s="1"/>
  <c r="F175" i="3"/>
  <c r="E175" i="3"/>
  <c r="C180" i="3"/>
  <c r="B184" i="3"/>
  <c r="L193" i="3"/>
  <c r="C193" i="3" s="1"/>
  <c r="F193" i="3"/>
  <c r="L145" i="3"/>
  <c r="C145" i="3" s="1"/>
  <c r="F145" i="3"/>
  <c r="E145" i="3"/>
  <c r="L153" i="3"/>
  <c r="B153" i="3" s="1"/>
  <c r="F153" i="3"/>
  <c r="E170" i="3"/>
  <c r="L170" i="3"/>
  <c r="B170" i="3" s="1"/>
  <c r="F170" i="3"/>
  <c r="D185" i="3"/>
  <c r="L185" i="3"/>
  <c r="B185" i="3" s="1"/>
  <c r="F185" i="3"/>
  <c r="B124" i="3"/>
  <c r="C182" i="3"/>
  <c r="B182" i="3"/>
  <c r="F143" i="3"/>
  <c r="E143" i="3"/>
  <c r="D143" i="3"/>
  <c r="C143" i="3"/>
  <c r="C147" i="3"/>
  <c r="C148" i="3"/>
  <c r="B148" i="3"/>
  <c r="F151" i="3"/>
  <c r="E151" i="3"/>
  <c r="D151" i="3"/>
  <c r="C151" i="3"/>
  <c r="L161" i="3"/>
  <c r="B161" i="3" s="1"/>
  <c r="F161" i="3"/>
  <c r="E161" i="3"/>
  <c r="F165" i="3"/>
  <c r="E165" i="3"/>
  <c r="D165" i="3"/>
  <c r="C165" i="3"/>
  <c r="F171" i="3"/>
  <c r="L171" i="3"/>
  <c r="E171" i="3"/>
  <c r="F179" i="3"/>
  <c r="L179" i="3"/>
  <c r="B179" i="3" s="1"/>
  <c r="E179" i="3"/>
  <c r="D181" i="3"/>
  <c r="C185" i="3"/>
  <c r="F195" i="3"/>
  <c r="L195" i="3"/>
  <c r="B195" i="3" s="1"/>
  <c r="E195" i="3"/>
  <c r="F146" i="3"/>
  <c r="C160" i="3"/>
  <c r="D169" i="3"/>
  <c r="L189" i="3"/>
  <c r="B155" i="3"/>
  <c r="B160" i="3"/>
  <c r="B164" i="3"/>
  <c r="B169" i="3"/>
  <c r="B187" i="3"/>
  <c r="C191" i="3"/>
  <c r="E194" i="3"/>
  <c r="C194" i="3"/>
  <c r="B159" i="3"/>
  <c r="C168" i="3"/>
  <c r="D177" i="3"/>
  <c r="B194" i="3"/>
  <c r="L196" i="3"/>
  <c r="D196" i="3" s="1"/>
  <c r="E196" i="3"/>
  <c r="B199" i="3"/>
  <c r="L199" i="3"/>
  <c r="G14" i="2"/>
  <c r="H21" i="2"/>
  <c r="G35" i="2"/>
  <c r="G46" i="2"/>
  <c r="F51" i="2"/>
  <c r="H56" i="2"/>
  <c r="B62" i="2"/>
  <c r="G7" i="2"/>
  <c r="G18" i="2"/>
  <c r="H35" i="2"/>
  <c r="G39" i="2"/>
  <c r="G50" i="2"/>
  <c r="G51" i="2"/>
  <c r="C62" i="2"/>
  <c r="G65" i="2"/>
  <c r="B76" i="2"/>
  <c r="D77" i="2"/>
  <c r="G11" i="2"/>
  <c r="H29" i="2"/>
  <c r="G43" i="2"/>
  <c r="H51" i="2"/>
  <c r="D62" i="2"/>
  <c r="H65" i="2"/>
  <c r="B69" i="2"/>
  <c r="B74" i="2"/>
  <c r="B75" i="2"/>
  <c r="C76" i="2"/>
  <c r="E77" i="2"/>
  <c r="C69" i="2"/>
  <c r="C74" i="2"/>
  <c r="C75" i="2"/>
  <c r="D76" i="2"/>
  <c r="G19" i="2"/>
  <c r="G30" i="2"/>
  <c r="H37" i="2"/>
  <c r="B51" i="2"/>
  <c r="C54" i="2"/>
  <c r="G58" i="2"/>
  <c r="G59" i="2"/>
  <c r="C61" i="2"/>
  <c r="B63" i="2"/>
  <c r="B68" i="2"/>
  <c r="D69" i="2"/>
  <c r="B72" i="2"/>
  <c r="D74" i="2"/>
  <c r="D75" i="2"/>
  <c r="E76" i="2"/>
  <c r="B78" i="2"/>
  <c r="H19" i="2"/>
  <c r="G34" i="2"/>
  <c r="C51" i="2"/>
  <c r="D54" i="2"/>
  <c r="D61" i="2"/>
  <c r="C63" i="2"/>
  <c r="B66" i="2"/>
  <c r="B67" i="2"/>
  <c r="C68" i="2"/>
  <c r="E69" i="2"/>
  <c r="H72" i="2"/>
  <c r="E74" i="2"/>
  <c r="E75" i="2"/>
  <c r="F76" i="2"/>
  <c r="C78" i="2"/>
  <c r="H13" i="2"/>
  <c r="G27" i="2"/>
  <c r="D51" i="2"/>
  <c r="E61" i="2"/>
  <c r="D68" i="2"/>
  <c r="F74" i="2"/>
  <c r="F75" i="2"/>
  <c r="D78" i="2"/>
  <c r="C27" i="2"/>
  <c r="B27" i="2"/>
  <c r="F27" i="2"/>
  <c r="E27" i="2"/>
  <c r="D27" i="2"/>
  <c r="C35" i="2"/>
  <c r="B35" i="2"/>
  <c r="F35" i="2"/>
  <c r="E35" i="2"/>
  <c r="D35" i="2"/>
  <c r="C11" i="2"/>
  <c r="B11" i="2"/>
  <c r="F11" i="2"/>
  <c r="E11" i="2"/>
  <c r="D11" i="2"/>
  <c r="C43" i="2"/>
  <c r="B43" i="2"/>
  <c r="F43" i="2"/>
  <c r="E43" i="2"/>
  <c r="D43" i="2"/>
  <c r="F19" i="2"/>
  <c r="C19" i="2"/>
  <c r="E19" i="2"/>
  <c r="D19" i="2"/>
  <c r="B19" i="2"/>
  <c r="L13" i="2"/>
  <c r="B13" i="2" s="1"/>
  <c r="G8" i="2"/>
  <c r="L14" i="2"/>
  <c r="F14" i="2" s="1"/>
  <c r="G16" i="2"/>
  <c r="L22" i="2"/>
  <c r="F22" i="2" s="1"/>
  <c r="G24" i="2"/>
  <c r="L30" i="2"/>
  <c r="F30" i="2" s="1"/>
  <c r="G32" i="2"/>
  <c r="L38" i="2"/>
  <c r="F38" i="2" s="1"/>
  <c r="G40" i="2"/>
  <c r="L46" i="2"/>
  <c r="F46" i="2" s="1"/>
  <c r="G48" i="2"/>
  <c r="E50" i="2"/>
  <c r="L36" i="2"/>
  <c r="F36" i="2" s="1"/>
  <c r="L7" i="2"/>
  <c r="E7" i="2" s="1"/>
  <c r="H8" i="2"/>
  <c r="G9" i="2"/>
  <c r="C13" i="2"/>
  <c r="B14" i="2"/>
  <c r="L15" i="2"/>
  <c r="H16" i="2"/>
  <c r="G17" i="2"/>
  <c r="B22" i="2"/>
  <c r="L23" i="2"/>
  <c r="E23" i="2" s="1"/>
  <c r="H24" i="2"/>
  <c r="G25" i="2"/>
  <c r="B30" i="2"/>
  <c r="L31" i="2"/>
  <c r="E31" i="2" s="1"/>
  <c r="H32" i="2"/>
  <c r="G33" i="2"/>
  <c r="B38" i="2"/>
  <c r="L39" i="2"/>
  <c r="H40" i="2"/>
  <c r="G41" i="2"/>
  <c r="B46" i="2"/>
  <c r="L47" i="2"/>
  <c r="H48" i="2"/>
  <c r="G49" i="2"/>
  <c r="H71" i="2"/>
  <c r="G71" i="2"/>
  <c r="F71" i="2"/>
  <c r="E71" i="2"/>
  <c r="D71" i="2"/>
  <c r="B71" i="2"/>
  <c r="L71" i="2"/>
  <c r="C71" i="2"/>
  <c r="L28" i="2"/>
  <c r="B28" i="2" s="1"/>
  <c r="L21" i="2"/>
  <c r="B21" i="2" s="1"/>
  <c r="L8" i="2"/>
  <c r="D8" i="2" s="1"/>
  <c r="D13" i="2"/>
  <c r="L16" i="2"/>
  <c r="B16" i="2" s="1"/>
  <c r="L24" i="2"/>
  <c r="D24" i="2" s="1"/>
  <c r="L32" i="2"/>
  <c r="D32" i="2" s="1"/>
  <c r="L40" i="2"/>
  <c r="L48" i="2"/>
  <c r="B48" i="2" s="1"/>
  <c r="L44" i="2"/>
  <c r="C44" i="2" s="1"/>
  <c r="B8" i="2"/>
  <c r="L9" i="2"/>
  <c r="B9" i="2" s="1"/>
  <c r="E13" i="2"/>
  <c r="L17" i="2"/>
  <c r="C17" i="2" s="1"/>
  <c r="L25" i="2"/>
  <c r="F28" i="2"/>
  <c r="B32" i="2"/>
  <c r="L33" i="2"/>
  <c r="F33" i="2" s="1"/>
  <c r="L41" i="2"/>
  <c r="C41" i="2" s="1"/>
  <c r="F44" i="2"/>
  <c r="L49" i="2"/>
  <c r="C49" i="2" s="1"/>
  <c r="L12" i="2"/>
  <c r="C12" i="2" s="1"/>
  <c r="L20" i="2"/>
  <c r="C20" i="2" s="1"/>
  <c r="L37" i="2"/>
  <c r="E37" i="2" s="1"/>
  <c r="L45" i="2"/>
  <c r="F45" i="2" s="1"/>
  <c r="C8" i="2"/>
  <c r="L10" i="2"/>
  <c r="F10" i="2" s="1"/>
  <c r="G12" i="2"/>
  <c r="F13" i="2"/>
  <c r="B17" i="2"/>
  <c r="L18" i="2"/>
  <c r="F18" i="2" s="1"/>
  <c r="G20" i="2"/>
  <c r="B25" i="2"/>
  <c r="L26" i="2"/>
  <c r="E26" i="2" s="1"/>
  <c r="G28" i="2"/>
  <c r="C32" i="2"/>
  <c r="B33" i="2"/>
  <c r="L34" i="2"/>
  <c r="E34" i="2" s="1"/>
  <c r="G36" i="2"/>
  <c r="F37" i="2"/>
  <c r="C40" i="2"/>
  <c r="L42" i="2"/>
  <c r="G44" i="2"/>
  <c r="C48" i="2"/>
  <c r="B49" i="2"/>
  <c r="L50" i="2"/>
  <c r="B12" i="2"/>
  <c r="B20" i="2"/>
  <c r="L29" i="2"/>
  <c r="D29" i="2" s="1"/>
  <c r="H55" i="2"/>
  <c r="G55" i="2"/>
  <c r="G57" i="2"/>
  <c r="G64" i="2"/>
  <c r="F64" i="2"/>
  <c r="E64" i="2"/>
  <c r="D64" i="2"/>
  <c r="C64" i="2"/>
  <c r="H57" i="2"/>
  <c r="B64" i="2"/>
  <c r="L55" i="2"/>
  <c r="D55" i="2" s="1"/>
  <c r="L57" i="2"/>
  <c r="F57" i="2" s="1"/>
  <c r="H64" i="2"/>
  <c r="G56" i="2"/>
  <c r="F56" i="2"/>
  <c r="E56" i="2"/>
  <c r="D56" i="2"/>
  <c r="C56" i="2"/>
  <c r="L64" i="2"/>
  <c r="B56" i="2"/>
  <c r="H63" i="2"/>
  <c r="G63" i="2"/>
  <c r="F63" i="2"/>
  <c r="E63" i="2"/>
  <c r="D63" i="2"/>
  <c r="F65" i="2"/>
  <c r="E65" i="2"/>
  <c r="D65" i="2"/>
  <c r="C65" i="2"/>
  <c r="B65" i="2"/>
  <c r="F73" i="2"/>
  <c r="E73" i="2"/>
  <c r="D73" i="2"/>
  <c r="C73" i="2"/>
  <c r="B73" i="2"/>
  <c r="H73" i="2"/>
  <c r="L72" i="2"/>
  <c r="E54" i="2"/>
  <c r="L58" i="2"/>
  <c r="F58" i="2" s="1"/>
  <c r="H59" i="2"/>
  <c r="G60" i="2"/>
  <c r="F61" i="2"/>
  <c r="E62" i="2"/>
  <c r="H67" i="2"/>
  <c r="G68" i="2"/>
  <c r="F69" i="2"/>
  <c r="E70" i="2"/>
  <c r="C72" i="2"/>
  <c r="H75" i="2"/>
  <c r="G76" i="2"/>
  <c r="F77" i="2"/>
  <c r="E78" i="2"/>
  <c r="F54" i="2"/>
  <c r="B58" i="2"/>
  <c r="H60" i="2"/>
  <c r="G61" i="2"/>
  <c r="F62" i="2"/>
  <c r="H68" i="2"/>
  <c r="G69" i="2"/>
  <c r="F70" i="2"/>
  <c r="D72" i="2"/>
  <c r="H76" i="2"/>
  <c r="G77" i="2"/>
  <c r="F78" i="2"/>
  <c r="G54" i="2"/>
  <c r="H61" i="2"/>
  <c r="G62" i="2"/>
  <c r="H69" i="2"/>
  <c r="G70" i="2"/>
  <c r="E72" i="2"/>
  <c r="H77" i="2"/>
  <c r="G78" i="2"/>
  <c r="H54" i="2"/>
  <c r="L61" i="2"/>
  <c r="H62" i="2"/>
  <c r="H70" i="2"/>
  <c r="F72" i="2"/>
  <c r="H78" i="2"/>
  <c r="E21" i="1"/>
  <c r="L31" i="1"/>
  <c r="D31" i="1" s="1"/>
  <c r="E133" i="1"/>
  <c r="L63" i="1"/>
  <c r="E212" i="1"/>
  <c r="F130" i="1"/>
  <c r="B185" i="1"/>
  <c r="E114" i="1"/>
  <c r="F124" i="1"/>
  <c r="B221" i="1"/>
  <c r="C267" i="1"/>
  <c r="E234" i="1"/>
  <c r="L255" i="1"/>
  <c r="L20" i="1"/>
  <c r="B20" i="1" s="1"/>
  <c r="E111" i="1"/>
  <c r="F141" i="1"/>
  <c r="F189" i="1"/>
  <c r="E53" i="1"/>
  <c r="E79" i="1"/>
  <c r="L139" i="1"/>
  <c r="C139" i="1" s="1"/>
  <c r="L25" i="1"/>
  <c r="B25" i="1" s="1"/>
  <c r="E239" i="1"/>
  <c r="L239" i="1"/>
  <c r="F125" i="1"/>
  <c r="E232" i="1"/>
  <c r="L37" i="1"/>
  <c r="B37" i="1" s="1"/>
  <c r="E63" i="1"/>
  <c r="L107" i="1"/>
  <c r="B107" i="1" s="1"/>
  <c r="E107" i="1"/>
  <c r="F131" i="1"/>
  <c r="E64" i="1"/>
  <c r="E69" i="1"/>
  <c r="L132" i="1"/>
  <c r="F132" i="1"/>
  <c r="E132" i="1"/>
  <c r="E28" i="1"/>
  <c r="D78" i="1"/>
  <c r="B84" i="1"/>
  <c r="D246" i="1"/>
  <c r="E246" i="1"/>
  <c r="F190" i="1"/>
  <c r="L190" i="1"/>
  <c r="F157" i="1"/>
  <c r="L102" i="1"/>
  <c r="D102" i="1" s="1"/>
  <c r="L108" i="1"/>
  <c r="E166" i="1"/>
  <c r="E115" i="1"/>
  <c r="L130" i="1"/>
  <c r="D130" i="1" s="1"/>
  <c r="E145" i="1"/>
  <c r="F166" i="1"/>
  <c r="L199" i="1"/>
  <c r="B199" i="1" s="1"/>
  <c r="F199" i="1"/>
  <c r="C186" i="1"/>
  <c r="B191" i="1"/>
  <c r="L200" i="1"/>
  <c r="E216" i="1"/>
  <c r="C191" i="1"/>
  <c r="C268" i="1"/>
  <c r="L268" i="1"/>
  <c r="D268" i="1"/>
  <c r="B251" i="1"/>
  <c r="F251" i="1" s="1"/>
  <c r="D251" i="1"/>
  <c r="C258" i="1"/>
  <c r="C244" i="1"/>
  <c r="D258" i="1"/>
  <c r="E244" i="1"/>
  <c r="C250" i="1"/>
  <c r="L254" i="1"/>
  <c r="D250" i="1"/>
  <c r="C259" i="1"/>
  <c r="E29" i="1"/>
  <c r="E33" i="1"/>
  <c r="E45" i="1"/>
  <c r="C51" i="1"/>
  <c r="B59" i="1"/>
  <c r="L71" i="1"/>
  <c r="C71" i="1" s="1"/>
  <c r="E77" i="1"/>
  <c r="E80" i="1"/>
  <c r="D84" i="1"/>
  <c r="D51" i="1"/>
  <c r="C59" i="1"/>
  <c r="F80" i="1"/>
  <c r="F84" i="1"/>
  <c r="I93" i="1"/>
  <c r="L93" i="1"/>
  <c r="H93" i="1" s="1"/>
  <c r="F127" i="1"/>
  <c r="L127" i="1"/>
  <c r="C127" i="1" s="1"/>
  <c r="L156" i="1"/>
  <c r="C156" i="1" s="1"/>
  <c r="F156" i="1"/>
  <c r="E156" i="1"/>
  <c r="E51" i="1"/>
  <c r="F59" i="1"/>
  <c r="E24" i="1"/>
  <c r="L27" i="1"/>
  <c r="C43" i="1"/>
  <c r="L47" i="1"/>
  <c r="D47" i="1" s="1"/>
  <c r="F51" i="1"/>
  <c r="F78" i="1"/>
  <c r="E43" i="1"/>
  <c r="B108" i="1"/>
  <c r="D108" i="1"/>
  <c r="F43" i="1"/>
  <c r="L159" i="1"/>
  <c r="F159" i="1"/>
  <c r="E159" i="1"/>
  <c r="E32" i="1"/>
  <c r="L58" i="1"/>
  <c r="D58" i="1" s="1"/>
  <c r="E70" i="1"/>
  <c r="L79" i="1"/>
  <c r="D79" i="1" s="1"/>
  <c r="L103" i="1"/>
  <c r="D103" i="1" s="1"/>
  <c r="E161" i="1"/>
  <c r="L158" i="1"/>
  <c r="B158" i="1" s="1"/>
  <c r="F158" i="1"/>
  <c r="C114" i="1"/>
  <c r="E158" i="1"/>
  <c r="L198" i="1"/>
  <c r="E198" i="1"/>
  <c r="F186" i="1"/>
  <c r="I206" i="1"/>
  <c r="L206" i="1"/>
  <c r="D206" i="1" s="1"/>
  <c r="D191" i="1"/>
  <c r="E200" i="1"/>
  <c r="E224" i="1"/>
  <c r="L224" i="1"/>
  <c r="F224" i="1"/>
  <c r="E225" i="1"/>
  <c r="D244" i="1"/>
  <c r="L246" i="1"/>
  <c r="L244" i="1"/>
  <c r="E238" i="1"/>
  <c r="B243" i="1"/>
  <c r="F243" i="1" s="1"/>
  <c r="D260" i="1"/>
  <c r="B266" i="1"/>
  <c r="F266" i="1" s="1"/>
  <c r="L238" i="1"/>
  <c r="D243" i="1"/>
  <c r="D245" i="1"/>
  <c r="L252" i="1"/>
  <c r="L260" i="1"/>
  <c r="C266" i="1"/>
  <c r="E243" i="1"/>
  <c r="E245" i="1"/>
  <c r="B250" i="1"/>
  <c r="F250" i="1" s="1"/>
  <c r="B258" i="1"/>
  <c r="F258" i="1" s="1"/>
  <c r="D266" i="1"/>
  <c r="B32" i="1"/>
  <c r="C32" i="1"/>
  <c r="D21" i="1"/>
  <c r="B21" i="1"/>
  <c r="D45" i="1"/>
  <c r="B45" i="1"/>
  <c r="L14" i="1"/>
  <c r="D14" i="1" s="1"/>
  <c r="C36" i="1"/>
  <c r="B38" i="1"/>
  <c r="B62" i="1"/>
  <c r="B16" i="1"/>
  <c r="D36" i="1"/>
  <c r="F45" i="1"/>
  <c r="C54" i="1"/>
  <c r="D59" i="1"/>
  <c r="C62" i="1"/>
  <c r="C64" i="1"/>
  <c r="L69" i="1"/>
  <c r="L77" i="1"/>
  <c r="B77" i="1" s="1"/>
  <c r="C80" i="1"/>
  <c r="L140" i="1"/>
  <c r="B140" i="1" s="1"/>
  <c r="F140" i="1"/>
  <c r="E140" i="1"/>
  <c r="J16" i="1"/>
  <c r="C28" i="1"/>
  <c r="E36" i="1"/>
  <c r="E50" i="1"/>
  <c r="E59" i="1"/>
  <c r="D62" i="1"/>
  <c r="B64" i="1"/>
  <c r="L66" i="1"/>
  <c r="B66" i="1" s="1"/>
  <c r="E72" i="1"/>
  <c r="L74" i="1"/>
  <c r="D74" i="1" s="1"/>
  <c r="B80" i="1"/>
  <c r="L82" i="1"/>
  <c r="D82" i="1" s="1"/>
  <c r="I8" i="1"/>
  <c r="L8" i="1"/>
  <c r="F8" i="1" s="1"/>
  <c r="J14" i="1"/>
  <c r="D28" i="1"/>
  <c r="B31" i="1"/>
  <c r="L50" i="1"/>
  <c r="D50" i="1" s="1"/>
  <c r="C53" i="1"/>
  <c r="E62" i="1"/>
  <c r="F72" i="1"/>
  <c r="B132" i="1"/>
  <c r="D132" i="1"/>
  <c r="J10" i="1"/>
  <c r="L10" i="1"/>
  <c r="G10" i="1" s="1"/>
  <c r="L223" i="1"/>
  <c r="D223" i="1" s="1"/>
  <c r="F223" i="1"/>
  <c r="E223" i="1"/>
  <c r="B53" i="1"/>
  <c r="E58" i="1"/>
  <c r="F62" i="1"/>
  <c r="F64" i="1"/>
  <c r="F70" i="1"/>
  <c r="L72" i="1"/>
  <c r="D72" i="1" s="1"/>
  <c r="E78" i="1"/>
  <c r="I91" i="1"/>
  <c r="L91" i="1"/>
  <c r="D91" i="1" s="1"/>
  <c r="I15" i="1"/>
  <c r="L15" i="1"/>
  <c r="B15" i="1" s="1"/>
  <c r="C24" i="1"/>
  <c r="J9" i="1"/>
  <c r="I13" i="1"/>
  <c r="L13" i="1"/>
  <c r="B13" i="1" s="1"/>
  <c r="C21" i="1"/>
  <c r="D24" i="1"/>
  <c r="C45" i="1"/>
  <c r="F53" i="1"/>
  <c r="L55" i="1"/>
  <c r="D55" i="1" s="1"/>
  <c r="E71" i="1"/>
  <c r="E165" i="1"/>
  <c r="F165" i="1"/>
  <c r="L165" i="1"/>
  <c r="C165" i="1" s="1"/>
  <c r="J93" i="1"/>
  <c r="C93" i="1"/>
  <c r="L100" i="1"/>
  <c r="B100" i="1" s="1"/>
  <c r="E100" i="1"/>
  <c r="D93" i="1"/>
  <c r="H94" i="1"/>
  <c r="B89" i="1"/>
  <c r="E93" i="1"/>
  <c r="F150" i="1"/>
  <c r="E150" i="1"/>
  <c r="L150" i="1"/>
  <c r="C150" i="1" s="1"/>
  <c r="I89" i="1"/>
  <c r="F93" i="1"/>
  <c r="L122" i="1"/>
  <c r="D122" i="1" s="1"/>
  <c r="F122" i="1"/>
  <c r="E122" i="1"/>
  <c r="G93" i="1"/>
  <c r="L110" i="1"/>
  <c r="D110" i="1" s="1"/>
  <c r="E110" i="1"/>
  <c r="L123" i="1"/>
  <c r="C123" i="1" s="1"/>
  <c r="F123" i="1"/>
  <c r="E123" i="1"/>
  <c r="F135" i="1"/>
  <c r="L135" i="1"/>
  <c r="C115" i="1"/>
  <c r="F138" i="1"/>
  <c r="D115" i="1"/>
  <c r="E125" i="1"/>
  <c r="L138" i="1"/>
  <c r="D138" i="1" s="1"/>
  <c r="B99" i="1"/>
  <c r="F153" i="1"/>
  <c r="E153" i="1"/>
  <c r="E99" i="1"/>
  <c r="B102" i="1"/>
  <c r="E104" i="1"/>
  <c r="C111" i="1"/>
  <c r="B114" i="1"/>
  <c r="C124" i="1"/>
  <c r="L131" i="1"/>
  <c r="D131" i="1" s="1"/>
  <c r="F133" i="1"/>
  <c r="D139" i="1"/>
  <c r="L153" i="1"/>
  <c r="C153" i="1" s="1"/>
  <c r="L164" i="1"/>
  <c r="C164" i="1" s="1"/>
  <c r="F164" i="1"/>
  <c r="E164" i="1"/>
  <c r="C102" i="1"/>
  <c r="C108" i="1"/>
  <c r="D111" i="1"/>
  <c r="E124" i="1"/>
  <c r="C132" i="1"/>
  <c r="F139" i="1"/>
  <c r="E141" i="1"/>
  <c r="E149" i="1"/>
  <c r="F149" i="1"/>
  <c r="D149" i="1"/>
  <c r="C149" i="1"/>
  <c r="L145" i="1"/>
  <c r="D145" i="1" s="1"/>
  <c r="F148" i="1"/>
  <c r="L157" i="1"/>
  <c r="D157" i="1" s="1"/>
  <c r="L166" i="1"/>
  <c r="F195" i="1"/>
  <c r="L195" i="1"/>
  <c r="C195" i="1" s="1"/>
  <c r="L148" i="1"/>
  <c r="D148" i="1" s="1"/>
  <c r="I171" i="1"/>
  <c r="D171" i="1"/>
  <c r="C171" i="1"/>
  <c r="B171" i="1"/>
  <c r="J171" i="1"/>
  <c r="H171" i="1"/>
  <c r="F171" i="1"/>
  <c r="E151" i="1"/>
  <c r="L161" i="1"/>
  <c r="B166" i="1"/>
  <c r="L171" i="1"/>
  <c r="F151" i="1"/>
  <c r="D166" i="1"/>
  <c r="B178" i="1"/>
  <c r="L178" i="1"/>
  <c r="E178" i="1"/>
  <c r="D178" i="1"/>
  <c r="C178" i="1"/>
  <c r="L180" i="1"/>
  <c r="D180" i="1" s="1"/>
  <c r="E180" i="1"/>
  <c r="F187" i="1"/>
  <c r="L187" i="1"/>
  <c r="B187" i="1" s="1"/>
  <c r="C198" i="1"/>
  <c r="B198" i="1"/>
  <c r="L181" i="1"/>
  <c r="D181" i="1" s="1"/>
  <c r="E181" i="1"/>
  <c r="L188" i="1"/>
  <c r="C188" i="1" s="1"/>
  <c r="E188" i="1"/>
  <c r="D198" i="1"/>
  <c r="E191" i="1"/>
  <c r="E190" i="1"/>
  <c r="F191" i="1"/>
  <c r="I208" i="1"/>
  <c r="H208" i="1"/>
  <c r="D200" i="1"/>
  <c r="F200" i="1"/>
  <c r="E199" i="1"/>
  <c r="G206" i="1"/>
  <c r="J206" i="1"/>
  <c r="L231" i="1"/>
  <c r="B231" i="1" s="1"/>
  <c r="F231" i="1"/>
  <c r="E231" i="1"/>
  <c r="E235" i="1"/>
  <c r="L235" i="1"/>
  <c r="C235" i="1" s="1"/>
  <c r="F235" i="1"/>
  <c r="D212" i="1"/>
  <c r="D221" i="1"/>
  <c r="F225" i="1"/>
  <c r="L237" i="1"/>
  <c r="F237" i="1"/>
  <c r="D237" i="1"/>
  <c r="B237" i="1"/>
  <c r="C212" i="1"/>
  <c r="B224" i="1"/>
  <c r="E233" i="1"/>
  <c r="L242" i="1"/>
  <c r="D242" i="1"/>
  <c r="C242" i="1"/>
  <c r="B242" i="1"/>
  <c r="F242" i="1" s="1"/>
  <c r="D269" i="1"/>
  <c r="L269" i="1"/>
  <c r="E269" i="1"/>
  <c r="C253" i="1"/>
  <c r="L253" i="1"/>
  <c r="E253" i="1"/>
  <c r="D253" i="1"/>
  <c r="D261" i="1"/>
  <c r="L261" i="1"/>
  <c r="E261" i="1"/>
  <c r="L245" i="1"/>
  <c r="E251" i="1"/>
  <c r="D259" i="1"/>
  <c r="D267" i="1"/>
  <c r="L251" i="1"/>
  <c r="E259" i="1"/>
  <c r="E267" i="1"/>
  <c r="L259" i="1"/>
  <c r="L267" i="1"/>
  <c r="C252" i="1"/>
  <c r="L262" i="1"/>
  <c r="L270" i="1"/>
  <c r="D252" i="1"/>
  <c r="C243" i="1"/>
  <c r="L247" i="1"/>
  <c r="E252" i="1"/>
  <c r="E258" i="1"/>
  <c r="E260" i="1"/>
  <c r="L263" i="1"/>
  <c r="E266" i="1"/>
  <c r="E268" i="1"/>
  <c r="L271" i="1"/>
  <c r="B39" i="1"/>
  <c r="D39" i="1"/>
  <c r="F9" i="1"/>
  <c r="E9" i="1"/>
  <c r="D9" i="1"/>
  <c r="G9" i="1"/>
  <c r="B9" i="1"/>
  <c r="I11" i="1"/>
  <c r="L34" i="1"/>
  <c r="D34" i="1" s="1"/>
  <c r="E34" i="1"/>
  <c r="F65" i="1"/>
  <c r="E65" i="1"/>
  <c r="H9" i="1"/>
  <c r="J11" i="1"/>
  <c r="D13" i="1"/>
  <c r="I14" i="1"/>
  <c r="C16" i="1"/>
  <c r="L16" i="1"/>
  <c r="D32" i="1"/>
  <c r="L38" i="1"/>
  <c r="E38" i="1"/>
  <c r="C38" i="1"/>
  <c r="E44" i="1"/>
  <c r="C46" i="1"/>
  <c r="C50" i="1"/>
  <c r="F52" i="1"/>
  <c r="L65" i="1"/>
  <c r="C65" i="1" s="1"/>
  <c r="L48" i="1"/>
  <c r="C48" i="1" s="1"/>
  <c r="F48" i="1"/>
  <c r="F81" i="1"/>
  <c r="E81" i="1"/>
  <c r="D81" i="1"/>
  <c r="C81" i="1"/>
  <c r="B81" i="1"/>
  <c r="I9" i="1"/>
  <c r="H11" i="1"/>
  <c r="E13" i="1"/>
  <c r="D16" i="1"/>
  <c r="F46" i="1"/>
  <c r="E48" i="1"/>
  <c r="E54" i="1"/>
  <c r="D54" i="1"/>
  <c r="B54" i="1"/>
  <c r="L56" i="1"/>
  <c r="C56" i="1" s="1"/>
  <c r="F56" i="1"/>
  <c r="L75" i="1"/>
  <c r="C75" i="1" s="1"/>
  <c r="F75" i="1"/>
  <c r="E75" i="1"/>
  <c r="C70" i="1"/>
  <c r="B70" i="1"/>
  <c r="D11" i="1"/>
  <c r="I12" i="1"/>
  <c r="F13" i="1"/>
  <c r="E16" i="1"/>
  <c r="L49" i="1"/>
  <c r="B49" i="1" s="1"/>
  <c r="E49" i="1"/>
  <c r="C9" i="1"/>
  <c r="E11" i="1"/>
  <c r="J12" i="1"/>
  <c r="G13" i="1"/>
  <c r="F16" i="1"/>
  <c r="L23" i="1"/>
  <c r="B23" i="1" s="1"/>
  <c r="D27" i="1"/>
  <c r="C31" i="1"/>
  <c r="D43" i="1"/>
  <c r="L52" i="1"/>
  <c r="D52" i="1" s="1"/>
  <c r="F54" i="1"/>
  <c r="E56" i="1"/>
  <c r="F73" i="1"/>
  <c r="E73" i="1"/>
  <c r="D73" i="1"/>
  <c r="C73" i="1"/>
  <c r="B73" i="1"/>
  <c r="C78" i="1"/>
  <c r="B78" i="1"/>
  <c r="L137" i="1"/>
  <c r="C137" i="1" s="1"/>
  <c r="F137" i="1"/>
  <c r="E137" i="1"/>
  <c r="C13" i="1"/>
  <c r="I10" i="1"/>
  <c r="F11" i="1"/>
  <c r="C12" i="1"/>
  <c r="F12" i="1"/>
  <c r="H13" i="1"/>
  <c r="G16" i="1"/>
  <c r="C20" i="1"/>
  <c r="L22" i="1"/>
  <c r="D22" i="1" s="1"/>
  <c r="E22" i="1"/>
  <c r="D25" i="1"/>
  <c r="C25" i="1"/>
  <c r="L57" i="1"/>
  <c r="D57" i="1" s="1"/>
  <c r="E57" i="1"/>
  <c r="G11" i="1"/>
  <c r="D12" i="1"/>
  <c r="H16" i="1"/>
  <c r="D20" i="1"/>
  <c r="L26" i="1"/>
  <c r="C26" i="1" s="1"/>
  <c r="E26" i="1"/>
  <c r="D29" i="1"/>
  <c r="C29" i="1"/>
  <c r="C39" i="1"/>
  <c r="E39" i="1"/>
  <c r="F49" i="1"/>
  <c r="L67" i="1"/>
  <c r="C67" i="1" s="1"/>
  <c r="F67" i="1"/>
  <c r="E67" i="1"/>
  <c r="L83" i="1"/>
  <c r="D83" i="1" s="1"/>
  <c r="F83" i="1"/>
  <c r="E83" i="1"/>
  <c r="E46" i="1"/>
  <c r="D46" i="1"/>
  <c r="B46" i="1"/>
  <c r="L30" i="1"/>
  <c r="B30" i="1" s="1"/>
  <c r="E30" i="1"/>
  <c r="D33" i="1"/>
  <c r="C33" i="1"/>
  <c r="L35" i="1"/>
  <c r="C35" i="1" s="1"/>
  <c r="F44" i="1"/>
  <c r="C44" i="1"/>
  <c r="B44" i="1"/>
  <c r="C55" i="1"/>
  <c r="E68" i="1"/>
  <c r="C74" i="1"/>
  <c r="E76" i="1"/>
  <c r="C82" i="1"/>
  <c r="E84" i="1"/>
  <c r="E89" i="1"/>
  <c r="J89" i="1"/>
  <c r="I94" i="1"/>
  <c r="B103" i="1"/>
  <c r="J94" i="1"/>
  <c r="L121" i="1"/>
  <c r="C121" i="1" s="1"/>
  <c r="F121" i="1"/>
  <c r="E121" i="1"/>
  <c r="E134" i="1"/>
  <c r="L134" i="1"/>
  <c r="D134" i="1" s="1"/>
  <c r="E47" i="1"/>
  <c r="E55" i="1"/>
  <c r="B63" i="1"/>
  <c r="E66" i="1"/>
  <c r="L68" i="1"/>
  <c r="E74" i="1"/>
  <c r="L76" i="1"/>
  <c r="E82" i="1"/>
  <c r="L84" i="1"/>
  <c r="C89" i="1"/>
  <c r="J90" i="1"/>
  <c r="L90" i="1"/>
  <c r="H90" i="1" s="1"/>
  <c r="B94" i="1"/>
  <c r="L94" i="1"/>
  <c r="E112" i="1"/>
  <c r="D112" i="1"/>
  <c r="C112" i="1"/>
  <c r="B112" i="1"/>
  <c r="F134" i="1"/>
  <c r="C63" i="1"/>
  <c r="D89" i="1"/>
  <c r="J91" i="1"/>
  <c r="C94" i="1"/>
  <c r="D63" i="1"/>
  <c r="F89" i="1"/>
  <c r="D94" i="1"/>
  <c r="L129" i="1"/>
  <c r="D129" i="1" s="1"/>
  <c r="F129" i="1"/>
  <c r="E129" i="1"/>
  <c r="G89" i="1"/>
  <c r="J92" i="1"/>
  <c r="E94" i="1"/>
  <c r="L92" i="1"/>
  <c r="H92" i="1" s="1"/>
  <c r="G94" i="1"/>
  <c r="L106" i="1"/>
  <c r="D106" i="1" s="1"/>
  <c r="E106" i="1"/>
  <c r="E126" i="1"/>
  <c r="L126" i="1"/>
  <c r="D126" i="1" s="1"/>
  <c r="F126" i="1"/>
  <c r="C99" i="1"/>
  <c r="C104" i="1"/>
  <c r="L113" i="1"/>
  <c r="C113" i="1" s="1"/>
  <c r="E113" i="1"/>
  <c r="D124" i="1"/>
  <c r="L152" i="1"/>
  <c r="D152" i="1" s="1"/>
  <c r="F152" i="1"/>
  <c r="E152" i="1"/>
  <c r="E101" i="1"/>
  <c r="D104" i="1"/>
  <c r="E116" i="1"/>
  <c r="L101" i="1"/>
  <c r="C101" i="1" s="1"/>
  <c r="E105" i="1"/>
  <c r="D105" i="1"/>
  <c r="C105" i="1"/>
  <c r="L116" i="1"/>
  <c r="C116" i="1" s="1"/>
  <c r="L136" i="1"/>
  <c r="D136" i="1" s="1"/>
  <c r="F136" i="1"/>
  <c r="E136" i="1"/>
  <c r="L160" i="1"/>
  <c r="B160" i="1" s="1"/>
  <c r="F160" i="1"/>
  <c r="E160" i="1"/>
  <c r="L98" i="1"/>
  <c r="B105" i="1"/>
  <c r="E109" i="1"/>
  <c r="D109" i="1"/>
  <c r="C109" i="1"/>
  <c r="L120" i="1"/>
  <c r="C120" i="1" s="1"/>
  <c r="F120" i="1"/>
  <c r="E120" i="1"/>
  <c r="L128" i="1"/>
  <c r="C128" i="1" s="1"/>
  <c r="F128" i="1"/>
  <c r="E128" i="1"/>
  <c r="E147" i="1"/>
  <c r="E155" i="1"/>
  <c r="E163" i="1"/>
  <c r="D190" i="1"/>
  <c r="C190" i="1"/>
  <c r="B190" i="1"/>
  <c r="B125" i="1"/>
  <c r="B133" i="1"/>
  <c r="D135" i="1"/>
  <c r="B141" i="1"/>
  <c r="E146" i="1"/>
  <c r="F147" i="1"/>
  <c r="B151" i="1"/>
  <c r="D153" i="1"/>
  <c r="E154" i="1"/>
  <c r="F155" i="1"/>
  <c r="B159" i="1"/>
  <c r="D161" i="1"/>
  <c r="E162" i="1"/>
  <c r="F163" i="1"/>
  <c r="C125" i="1"/>
  <c r="E127" i="1"/>
  <c r="C133" i="1"/>
  <c r="E135" i="1"/>
  <c r="C141" i="1"/>
  <c r="F146" i="1"/>
  <c r="L147" i="1"/>
  <c r="D147" i="1" s="1"/>
  <c r="C151" i="1"/>
  <c r="F154" i="1"/>
  <c r="L155" i="1"/>
  <c r="D155" i="1" s="1"/>
  <c r="C159" i="1"/>
  <c r="F162" i="1"/>
  <c r="L163" i="1"/>
  <c r="D163" i="1" s="1"/>
  <c r="D125" i="1"/>
  <c r="B131" i="1"/>
  <c r="D133" i="1"/>
  <c r="B139" i="1"/>
  <c r="D141" i="1"/>
  <c r="L146" i="1"/>
  <c r="C146" i="1" s="1"/>
  <c r="B149" i="1"/>
  <c r="D151" i="1"/>
  <c r="L154" i="1"/>
  <c r="C154" i="1" s="1"/>
  <c r="D159" i="1"/>
  <c r="L162" i="1"/>
  <c r="C162" i="1" s="1"/>
  <c r="B165" i="1"/>
  <c r="L177" i="1"/>
  <c r="D177" i="1" s="1"/>
  <c r="E177" i="1"/>
  <c r="G171" i="1"/>
  <c r="L175" i="1"/>
  <c r="B175" i="1" s="1"/>
  <c r="E175" i="1"/>
  <c r="L176" i="1"/>
  <c r="E176" i="1"/>
  <c r="C179" i="1"/>
  <c r="B179" i="1"/>
  <c r="E179" i="1"/>
  <c r="C185" i="1"/>
  <c r="D186" i="1"/>
  <c r="E187" i="1"/>
  <c r="F188" i="1"/>
  <c r="L189" i="1"/>
  <c r="D189" i="1" s="1"/>
  <c r="D185" i="1"/>
  <c r="E186" i="1"/>
  <c r="L196" i="1"/>
  <c r="C196" i="1" s="1"/>
  <c r="F196" i="1"/>
  <c r="E196" i="1"/>
  <c r="E185" i="1"/>
  <c r="B180" i="1"/>
  <c r="F185" i="1"/>
  <c r="B189" i="1"/>
  <c r="E194" i="1"/>
  <c r="D194" i="1"/>
  <c r="C194" i="1"/>
  <c r="B194" i="1"/>
  <c r="L197" i="1"/>
  <c r="D197" i="1" s="1"/>
  <c r="F197" i="1"/>
  <c r="E197" i="1"/>
  <c r="C180" i="1"/>
  <c r="F194" i="1"/>
  <c r="F207" i="1"/>
  <c r="E195" i="1"/>
  <c r="B200" i="1"/>
  <c r="B207" i="1"/>
  <c r="L205" i="1"/>
  <c r="B205" i="1" s="1"/>
  <c r="I205" i="1"/>
  <c r="J205" i="1"/>
  <c r="C207" i="1"/>
  <c r="L208" i="1"/>
  <c r="C208" i="1"/>
  <c r="J208" i="1"/>
  <c r="D207" i="1"/>
  <c r="B208" i="1"/>
  <c r="L215" i="1"/>
  <c r="D215" i="1"/>
  <c r="C215" i="1"/>
  <c r="B215" i="1"/>
  <c r="L227" i="1"/>
  <c r="F227" i="1"/>
  <c r="E227" i="1"/>
  <c r="D227" i="1"/>
  <c r="C227" i="1"/>
  <c r="B227" i="1"/>
  <c r="G207" i="1"/>
  <c r="E208" i="1"/>
  <c r="H207" i="1"/>
  <c r="F208" i="1"/>
  <c r="I207" i="1"/>
  <c r="G208" i="1"/>
  <c r="L213" i="1"/>
  <c r="D213" i="1" s="1"/>
  <c r="J207" i="1"/>
  <c r="D224" i="1"/>
  <c r="C224" i="1"/>
  <c r="C216" i="1"/>
  <c r="C225" i="1"/>
  <c r="B214" i="1"/>
  <c r="D216" i="1"/>
  <c r="B216" i="1"/>
  <c r="D214" i="1"/>
  <c r="L217" i="1"/>
  <c r="D217" i="1" s="1"/>
  <c r="E217" i="1"/>
  <c r="D225" i="1"/>
  <c r="B225" i="1"/>
  <c r="E214" i="1"/>
  <c r="F226" i="1"/>
  <c r="E226" i="1"/>
  <c r="D226" i="1"/>
  <c r="C226" i="1"/>
  <c r="B226" i="1"/>
  <c r="E221" i="1"/>
  <c r="F222" i="1"/>
  <c r="L230" i="1"/>
  <c r="C230" i="1" s="1"/>
  <c r="F230" i="1"/>
  <c r="F221" i="1"/>
  <c r="L222" i="1"/>
  <c r="B222" i="1" s="1"/>
  <c r="E230" i="1"/>
  <c r="D232" i="1"/>
  <c r="F234" i="1"/>
  <c r="D234" i="1"/>
  <c r="C234" i="1"/>
  <c r="B234" i="1"/>
  <c r="F236" i="1"/>
  <c r="E236" i="1"/>
  <c r="D236" i="1"/>
  <c r="B236" i="1"/>
  <c r="F232" i="1"/>
  <c r="L233" i="1"/>
  <c r="C237" i="1"/>
  <c r="E237" i="1"/>
  <c r="B232" i="1"/>
  <c r="L249" i="1"/>
  <c r="E249" i="1"/>
  <c r="D249" i="1"/>
  <c r="C249" i="1"/>
  <c r="B249" i="1"/>
  <c r="F249" i="1" s="1"/>
  <c r="L240" i="1"/>
  <c r="E240" i="1"/>
  <c r="D240" i="1"/>
  <c r="C240" i="1"/>
  <c r="B240" i="1"/>
  <c r="F240" i="1" s="1"/>
  <c r="L256" i="1"/>
  <c r="E256" i="1"/>
  <c r="D256" i="1"/>
  <c r="C256" i="1"/>
  <c r="B256" i="1"/>
  <c r="F256" i="1" s="1"/>
  <c r="L241" i="1"/>
  <c r="E241" i="1"/>
  <c r="D241" i="1"/>
  <c r="C241" i="1"/>
  <c r="L257" i="1"/>
  <c r="E257" i="1"/>
  <c r="D257" i="1"/>
  <c r="C257" i="1"/>
  <c r="B241" i="1"/>
  <c r="F241" i="1" s="1"/>
  <c r="B257" i="1"/>
  <c r="F257" i="1" s="1"/>
  <c r="L264" i="1"/>
  <c r="E264" i="1"/>
  <c r="D264" i="1"/>
  <c r="C264" i="1"/>
  <c r="B264" i="1"/>
  <c r="F264" i="1" s="1"/>
  <c r="L265" i="1"/>
  <c r="E265" i="1"/>
  <c r="D265" i="1"/>
  <c r="C265" i="1"/>
  <c r="L248" i="1"/>
  <c r="E248" i="1"/>
  <c r="D248" i="1"/>
  <c r="C248" i="1"/>
  <c r="B248" i="1"/>
  <c r="F248" i="1" s="1"/>
  <c r="L272" i="1"/>
  <c r="E272" i="1"/>
  <c r="D272" i="1"/>
  <c r="C272" i="1"/>
  <c r="B272" i="1"/>
  <c r="F272" i="1" s="1"/>
  <c r="B239" i="1"/>
  <c r="F239" i="1" s="1"/>
  <c r="E242" i="1"/>
  <c r="B247" i="1"/>
  <c r="F247" i="1" s="1"/>
  <c r="E250" i="1"/>
  <c r="B255" i="1"/>
  <c r="F255" i="1" s="1"/>
  <c r="B263" i="1"/>
  <c r="F263" i="1" s="1"/>
  <c r="B271" i="1"/>
  <c r="F271" i="1" s="1"/>
  <c r="B238" i="1"/>
  <c r="F238" i="1" s="1"/>
  <c r="C239" i="1"/>
  <c r="B246" i="1"/>
  <c r="F246" i="1" s="1"/>
  <c r="C247" i="1"/>
  <c r="B254" i="1"/>
  <c r="F254" i="1" s="1"/>
  <c r="C255" i="1"/>
  <c r="B262" i="1"/>
  <c r="F262" i="1" s="1"/>
  <c r="C263" i="1"/>
  <c r="B270" i="1"/>
  <c r="F270" i="1" s="1"/>
  <c r="C271" i="1"/>
  <c r="C238" i="1"/>
  <c r="D239" i="1"/>
  <c r="B245" i="1"/>
  <c r="F245" i="1" s="1"/>
  <c r="C246" i="1"/>
  <c r="D247" i="1"/>
  <c r="B253" i="1"/>
  <c r="F253" i="1" s="1"/>
  <c r="C254" i="1"/>
  <c r="D255" i="1"/>
  <c r="B261" i="1"/>
  <c r="F261" i="1" s="1"/>
  <c r="C262" i="1"/>
  <c r="D263" i="1"/>
  <c r="B269" i="1"/>
  <c r="F269" i="1" s="1"/>
  <c r="C270" i="1"/>
  <c r="D271" i="1"/>
  <c r="D254" i="1"/>
  <c r="B260" i="1"/>
  <c r="F260" i="1" s="1"/>
  <c r="C261" i="1"/>
  <c r="D262" i="1"/>
  <c r="B268" i="1"/>
  <c r="F268" i="1" s="1"/>
  <c r="C269" i="1"/>
  <c r="D270" i="1"/>
  <c r="C36" i="5" l="1"/>
  <c r="D36" i="5"/>
  <c r="D56" i="5"/>
  <c r="C56" i="5"/>
  <c r="C24" i="5"/>
  <c r="D24" i="5"/>
  <c r="C16" i="5"/>
  <c r="D16" i="5"/>
  <c r="C44" i="5"/>
  <c r="D44" i="5"/>
  <c r="C12" i="5"/>
  <c r="D12" i="5"/>
  <c r="C64" i="5"/>
  <c r="D64" i="5"/>
  <c r="C32" i="5"/>
  <c r="D32" i="5"/>
  <c r="B36" i="5"/>
  <c r="C52" i="5"/>
  <c r="D52" i="5"/>
  <c r="C20" i="5"/>
  <c r="D20" i="5"/>
  <c r="B12" i="5"/>
  <c r="C48" i="5"/>
  <c r="D48" i="5"/>
  <c r="C40" i="5"/>
  <c r="D40" i="5"/>
  <c r="C8" i="5"/>
  <c r="D8" i="5"/>
  <c r="B8" i="5"/>
  <c r="C60" i="5"/>
  <c r="D60" i="5"/>
  <c r="C28" i="5"/>
  <c r="D28" i="5"/>
  <c r="B56" i="5"/>
  <c r="B52" i="5"/>
  <c r="B24" i="5"/>
  <c r="B70" i="4"/>
  <c r="D71" i="4"/>
  <c r="C29" i="4"/>
  <c r="C13" i="4"/>
  <c r="B29" i="4"/>
  <c r="B13" i="4"/>
  <c r="C71" i="4"/>
  <c r="B39" i="4"/>
  <c r="B62" i="4"/>
  <c r="D47" i="4"/>
  <c r="C69" i="4"/>
  <c r="D39" i="4"/>
  <c r="C47" i="4"/>
  <c r="B60" i="4"/>
  <c r="B73" i="4"/>
  <c r="C60" i="4"/>
  <c r="C28" i="4"/>
  <c r="D28" i="4"/>
  <c r="C73" i="4"/>
  <c r="D70" i="4"/>
  <c r="C16" i="4"/>
  <c r="D16" i="4"/>
  <c r="B69" i="4"/>
  <c r="D53" i="4"/>
  <c r="C53" i="4"/>
  <c r="B51" i="4"/>
  <c r="C51" i="4"/>
  <c r="C43" i="4"/>
  <c r="B43" i="4"/>
  <c r="C41" i="4"/>
  <c r="C24" i="4"/>
  <c r="D24" i="4"/>
  <c r="C46" i="4"/>
  <c r="B37" i="4"/>
  <c r="B28" i="4"/>
  <c r="B35" i="4"/>
  <c r="C35" i="4"/>
  <c r="C12" i="4"/>
  <c r="D12" i="4"/>
  <c r="B41" i="4"/>
  <c r="C37" i="4"/>
  <c r="B50" i="4"/>
  <c r="B12" i="4"/>
  <c r="D62" i="4"/>
  <c r="D50" i="4"/>
  <c r="B34" i="4"/>
  <c r="C20" i="4"/>
  <c r="D20" i="4"/>
  <c r="B46" i="4"/>
  <c r="B16" i="4"/>
  <c r="B74" i="4"/>
  <c r="C74" i="4"/>
  <c r="D34" i="4"/>
  <c r="B20" i="4"/>
  <c r="B157" i="3"/>
  <c r="B198" i="3"/>
  <c r="B142" i="3"/>
  <c r="D23" i="3"/>
  <c r="D179" i="3"/>
  <c r="C188" i="3"/>
  <c r="B54" i="3"/>
  <c r="D198" i="3"/>
  <c r="B107" i="3"/>
  <c r="C54" i="3"/>
  <c r="B16" i="3"/>
  <c r="D162" i="3"/>
  <c r="B29" i="3"/>
  <c r="F20" i="3"/>
  <c r="D20" i="3"/>
  <c r="D88" i="3"/>
  <c r="B129" i="3"/>
  <c r="C21" i="3"/>
  <c r="D76" i="3"/>
  <c r="B183" i="3"/>
  <c r="D21" i="3"/>
  <c r="C183" i="3"/>
  <c r="B127" i="3"/>
  <c r="C117" i="3"/>
  <c r="B21" i="3"/>
  <c r="E21" i="3"/>
  <c r="C42" i="3"/>
  <c r="C119" i="3"/>
  <c r="F21" i="3"/>
  <c r="H16" i="3"/>
  <c r="C59" i="3"/>
  <c r="D170" i="3"/>
  <c r="D102" i="3"/>
  <c r="D29" i="3"/>
  <c r="C176" i="3"/>
  <c r="C164" i="3"/>
  <c r="B31" i="3"/>
  <c r="D13" i="3"/>
  <c r="C63" i="3"/>
  <c r="B38" i="3"/>
  <c r="C20" i="3"/>
  <c r="B75" i="3"/>
  <c r="D153" i="3"/>
  <c r="B176" i="3"/>
  <c r="H24" i="3"/>
  <c r="B24" i="3"/>
  <c r="D190" i="3"/>
  <c r="B190" i="3"/>
  <c r="C48" i="3"/>
  <c r="D48" i="3"/>
  <c r="D154" i="3"/>
  <c r="B191" i="3"/>
  <c r="C179" i="3"/>
  <c r="C153" i="3"/>
  <c r="C170" i="3"/>
  <c r="D193" i="3"/>
  <c r="D156" i="3"/>
  <c r="D121" i="3"/>
  <c r="C88" i="3"/>
  <c r="D31" i="3"/>
  <c r="H12" i="3"/>
  <c r="B197" i="3"/>
  <c r="G12" i="3"/>
  <c r="D16" i="3"/>
  <c r="C43" i="3"/>
  <c r="D98" i="3"/>
  <c r="C98" i="3"/>
  <c r="B69" i="3"/>
  <c r="B73" i="3"/>
  <c r="D108" i="3"/>
  <c r="B119" i="3"/>
  <c r="B12" i="3"/>
  <c r="B67" i="3"/>
  <c r="E16" i="3"/>
  <c r="B94" i="3"/>
  <c r="F9" i="3"/>
  <c r="B178" i="3"/>
  <c r="C157" i="3"/>
  <c r="C11" i="3"/>
  <c r="F16" i="3"/>
  <c r="B158" i="3"/>
  <c r="D130" i="3"/>
  <c r="C130" i="3"/>
  <c r="B130" i="3"/>
  <c r="F23" i="3"/>
  <c r="C23" i="3"/>
  <c r="B106" i="3"/>
  <c r="B98" i="3"/>
  <c r="D175" i="3"/>
  <c r="C96" i="3"/>
  <c r="B152" i="3"/>
  <c r="D158" i="3"/>
  <c r="D107" i="3"/>
  <c r="C106" i="3"/>
  <c r="D195" i="3"/>
  <c r="C161" i="3"/>
  <c r="D47" i="3"/>
  <c r="G16" i="3"/>
  <c r="C152" i="3"/>
  <c r="C94" i="3"/>
  <c r="B19" i="3"/>
  <c r="D122" i="3"/>
  <c r="C122" i="3"/>
  <c r="C69" i="3"/>
  <c r="B23" i="3"/>
  <c r="C178" i="3"/>
  <c r="B96" i="3"/>
  <c r="D71" i="3"/>
  <c r="C135" i="3"/>
  <c r="D73" i="3"/>
  <c r="E12" i="3"/>
  <c r="F12" i="3"/>
  <c r="D12" i="3"/>
  <c r="D42" i="3"/>
  <c r="D114" i="3"/>
  <c r="C114" i="3"/>
  <c r="B9" i="3"/>
  <c r="G9" i="3"/>
  <c r="D9" i="3"/>
  <c r="C9" i="3"/>
  <c r="B114" i="3"/>
  <c r="B17" i="3"/>
  <c r="D17" i="3"/>
  <c r="C17" i="3"/>
  <c r="H17" i="3"/>
  <c r="G17" i="3"/>
  <c r="E9" i="3"/>
  <c r="C171" i="3"/>
  <c r="B171" i="3"/>
  <c r="D171" i="3"/>
  <c r="C89" i="3"/>
  <c r="D89" i="3"/>
  <c r="B89" i="3"/>
  <c r="C184" i="3"/>
  <c r="C142" i="3"/>
  <c r="C22" i="3"/>
  <c r="C112" i="3"/>
  <c r="D112" i="3"/>
  <c r="C75" i="3"/>
  <c r="B56" i="3"/>
  <c r="B86" i="3"/>
  <c r="C79" i="3"/>
  <c r="D40" i="3"/>
  <c r="B167" i="3"/>
  <c r="H13" i="3"/>
  <c r="D43" i="3"/>
  <c r="E13" i="3"/>
  <c r="D59" i="3"/>
  <c r="B34" i="3"/>
  <c r="C34" i="3"/>
  <c r="B128" i="3"/>
  <c r="D128" i="3"/>
  <c r="C128" i="3"/>
  <c r="C105" i="3"/>
  <c r="D105" i="3"/>
  <c r="C127" i="3"/>
  <c r="B104" i="3"/>
  <c r="B117" i="3"/>
  <c r="D79" i="3"/>
  <c r="C24" i="3"/>
  <c r="F13" i="3"/>
  <c r="G22" i="3"/>
  <c r="F22" i="3"/>
  <c r="E22" i="3"/>
  <c r="H22" i="3"/>
  <c r="D189" i="3"/>
  <c r="C189" i="3"/>
  <c r="B189" i="3"/>
  <c r="D161" i="3"/>
  <c r="B145" i="3"/>
  <c r="D145" i="3"/>
  <c r="D120" i="3"/>
  <c r="C120" i="3"/>
  <c r="B120" i="3"/>
  <c r="C50" i="3"/>
  <c r="B50" i="3"/>
  <c r="H14" i="3"/>
  <c r="F14" i="3"/>
  <c r="E14" i="3"/>
  <c r="G14" i="3"/>
  <c r="B14" i="3"/>
  <c r="G19" i="3"/>
  <c r="F19" i="3"/>
  <c r="G13" i="3"/>
  <c r="D52" i="3"/>
  <c r="C52" i="3"/>
  <c r="B150" i="3"/>
  <c r="C136" i="3"/>
  <c r="D136" i="3"/>
  <c r="D58" i="3"/>
  <c r="D63" i="3"/>
  <c r="D188" i="3"/>
  <c r="C14" i="3"/>
  <c r="B133" i="3"/>
  <c r="C38" i="3"/>
  <c r="C86" i="3"/>
  <c r="B125" i="3"/>
  <c r="C67" i="3"/>
  <c r="H11" i="3"/>
  <c r="G11" i="3"/>
  <c r="F11" i="3"/>
  <c r="C167" i="3"/>
  <c r="D19" i="3"/>
  <c r="D24" i="3"/>
  <c r="C150" i="3"/>
  <c r="C104" i="3"/>
  <c r="C36" i="3"/>
  <c r="D36" i="3"/>
  <c r="C197" i="3"/>
  <c r="C133" i="3"/>
  <c r="C56" i="3"/>
  <c r="B45" i="3"/>
  <c r="C125" i="3"/>
  <c r="D11" i="3"/>
  <c r="E19" i="3"/>
  <c r="E24" i="3"/>
  <c r="B196" i="3"/>
  <c r="C196" i="3"/>
  <c r="C195" i="3"/>
  <c r="B193" i="3"/>
  <c r="B175" i="3"/>
  <c r="C156" i="3"/>
  <c r="B144" i="3"/>
  <c r="C144" i="3"/>
  <c r="B97" i="3"/>
  <c r="D97" i="3"/>
  <c r="C97" i="3"/>
  <c r="B62" i="3"/>
  <c r="C62" i="3"/>
  <c r="B46" i="3"/>
  <c r="C46" i="3"/>
  <c r="B30" i="3"/>
  <c r="C30" i="3"/>
  <c r="B121" i="3"/>
  <c r="B36" i="3"/>
  <c r="B162" i="3"/>
  <c r="D45" i="3"/>
  <c r="D14" i="3"/>
  <c r="C129" i="3"/>
  <c r="B61" i="3"/>
  <c r="D135" i="3"/>
  <c r="E11" i="3"/>
  <c r="B13" i="3"/>
  <c r="F24" i="3"/>
  <c r="D113" i="3"/>
  <c r="B113" i="3"/>
  <c r="C71" i="3"/>
  <c r="C47" i="3"/>
  <c r="D34" i="3"/>
  <c r="B22" i="3"/>
  <c r="D58" i="2"/>
  <c r="C16" i="2"/>
  <c r="D12" i="2"/>
  <c r="C58" i="2"/>
  <c r="B41" i="2"/>
  <c r="E28" i="2"/>
  <c r="B29" i="2"/>
  <c r="D28" i="2"/>
  <c r="C21" i="2"/>
  <c r="F55" i="2"/>
  <c r="C42" i="2"/>
  <c r="D42" i="2"/>
  <c r="F29" i="2"/>
  <c r="E45" i="2"/>
  <c r="E29" i="2"/>
  <c r="E44" i="2"/>
  <c r="D21" i="2"/>
  <c r="D47" i="2"/>
  <c r="C47" i="2"/>
  <c r="B47" i="2"/>
  <c r="F47" i="2"/>
  <c r="C29" i="2"/>
  <c r="D20" i="2"/>
  <c r="F49" i="2"/>
  <c r="E38" i="2"/>
  <c r="D38" i="2"/>
  <c r="C38" i="2"/>
  <c r="C28" i="2"/>
  <c r="F17" i="2"/>
  <c r="E18" i="2"/>
  <c r="B57" i="2"/>
  <c r="F12" i="2"/>
  <c r="F40" i="2"/>
  <c r="E40" i="2"/>
  <c r="E20" i="2"/>
  <c r="C37" i="2"/>
  <c r="B37" i="2"/>
  <c r="D40" i="2"/>
  <c r="E47" i="2"/>
  <c r="B55" i="2"/>
  <c r="C57" i="2"/>
  <c r="C26" i="2"/>
  <c r="D26" i="2"/>
  <c r="D41" i="2"/>
  <c r="E41" i="2"/>
  <c r="E25" i="2"/>
  <c r="D25" i="2"/>
  <c r="E9" i="2"/>
  <c r="D9" i="2"/>
  <c r="B44" i="2"/>
  <c r="D37" i="2"/>
  <c r="E16" i="2"/>
  <c r="F16" i="2"/>
  <c r="C45" i="2"/>
  <c r="D36" i="2"/>
  <c r="F26" i="2"/>
  <c r="E46" i="2"/>
  <c r="D46" i="2"/>
  <c r="C46" i="2"/>
  <c r="C36" i="2"/>
  <c r="F25" i="2"/>
  <c r="E14" i="2"/>
  <c r="D14" i="2"/>
  <c r="C14" i="2"/>
  <c r="C33" i="2"/>
  <c r="C9" i="2"/>
  <c r="B42" i="2"/>
  <c r="F24" i="2"/>
  <c r="E24" i="2"/>
  <c r="D39" i="2"/>
  <c r="C39" i="2"/>
  <c r="F39" i="2"/>
  <c r="B39" i="2"/>
  <c r="E58" i="2"/>
  <c r="D57" i="2"/>
  <c r="D50" i="2"/>
  <c r="C50" i="2"/>
  <c r="B40" i="2"/>
  <c r="B24" i="2"/>
  <c r="B36" i="2"/>
  <c r="E36" i="2"/>
  <c r="D44" i="2"/>
  <c r="F34" i="2"/>
  <c r="D7" i="2"/>
  <c r="C7" i="2"/>
  <c r="B7" i="2"/>
  <c r="F7" i="2"/>
  <c r="B45" i="2"/>
  <c r="B26" i="2"/>
  <c r="B50" i="2"/>
  <c r="D45" i="2"/>
  <c r="E57" i="2"/>
  <c r="C24" i="2"/>
  <c r="D10" i="2"/>
  <c r="C10" i="2"/>
  <c r="E21" i="2"/>
  <c r="F32" i="2"/>
  <c r="E32" i="2"/>
  <c r="E12" i="2"/>
  <c r="F42" i="2"/>
  <c r="D15" i="2"/>
  <c r="C15" i="2"/>
  <c r="B15" i="2"/>
  <c r="F15" i="2"/>
  <c r="E22" i="2"/>
  <c r="D22" i="2"/>
  <c r="C22" i="2"/>
  <c r="E15" i="2"/>
  <c r="E39" i="2"/>
  <c r="C18" i="2"/>
  <c r="D18" i="2"/>
  <c r="C55" i="2"/>
  <c r="D34" i="2"/>
  <c r="C34" i="2"/>
  <c r="F21" i="2"/>
  <c r="F20" i="2"/>
  <c r="E8" i="2"/>
  <c r="F8" i="2"/>
  <c r="F50" i="2"/>
  <c r="D23" i="2"/>
  <c r="C23" i="2"/>
  <c r="B23" i="2"/>
  <c r="F23" i="2"/>
  <c r="E42" i="2"/>
  <c r="E10" i="2"/>
  <c r="C25" i="2"/>
  <c r="B10" i="2"/>
  <c r="D16" i="2"/>
  <c r="E55" i="2"/>
  <c r="D49" i="2"/>
  <c r="E49" i="2"/>
  <c r="E33" i="2"/>
  <c r="D33" i="2"/>
  <c r="E17" i="2"/>
  <c r="D17" i="2"/>
  <c r="E48" i="2"/>
  <c r="F48" i="2"/>
  <c r="D31" i="2"/>
  <c r="C31" i="2"/>
  <c r="B31" i="2"/>
  <c r="F31" i="2"/>
  <c r="F41" i="2"/>
  <c r="E30" i="2"/>
  <c r="D30" i="2"/>
  <c r="C30" i="2"/>
  <c r="F9" i="2"/>
  <c r="B18" i="2"/>
  <c r="D48" i="2"/>
  <c r="B34" i="2"/>
  <c r="E10" i="1"/>
  <c r="F10" i="1"/>
  <c r="H10" i="1"/>
  <c r="C206" i="1"/>
  <c r="D158" i="1"/>
  <c r="H206" i="1"/>
  <c r="E206" i="1"/>
  <c r="F206" i="1"/>
  <c r="D49" i="1"/>
  <c r="B150" i="1"/>
  <c r="D150" i="1"/>
  <c r="C100" i="1"/>
  <c r="E15" i="1"/>
  <c r="C91" i="1"/>
  <c r="F91" i="1"/>
  <c r="B14" i="1"/>
  <c r="C14" i="1"/>
  <c r="G91" i="1"/>
  <c r="E14" i="1"/>
  <c r="B197" i="1"/>
  <c r="H14" i="1"/>
  <c r="F14" i="1"/>
  <c r="G14" i="1"/>
  <c r="C37" i="1"/>
  <c r="B58" i="1"/>
  <c r="C189" i="1"/>
  <c r="D37" i="1"/>
  <c r="B138" i="1"/>
  <c r="C58" i="1"/>
  <c r="D164" i="1"/>
  <c r="B148" i="1"/>
  <c r="D100" i="1"/>
  <c r="B57" i="1"/>
  <c r="D199" i="1"/>
  <c r="D113" i="1"/>
  <c r="C199" i="1"/>
  <c r="C66" i="1"/>
  <c r="B130" i="1"/>
  <c r="C130" i="1"/>
  <c r="B147" i="1"/>
  <c r="B71" i="1"/>
  <c r="D71" i="1"/>
  <c r="H8" i="1"/>
  <c r="G8" i="1"/>
  <c r="D8" i="1"/>
  <c r="B155" i="1"/>
  <c r="B217" i="1"/>
  <c r="D188" i="1"/>
  <c r="C79" i="1"/>
  <c r="C47" i="1"/>
  <c r="B22" i="1"/>
  <c r="D127" i="1"/>
  <c r="B79" i="1"/>
  <c r="B188" i="1"/>
  <c r="C140" i="1"/>
  <c r="B47" i="1"/>
  <c r="B127" i="1"/>
  <c r="C136" i="1"/>
  <c r="B90" i="1"/>
  <c r="D156" i="1"/>
  <c r="B157" i="1"/>
  <c r="C103" i="1"/>
  <c r="D15" i="1"/>
  <c r="C157" i="1"/>
  <c r="D107" i="1"/>
  <c r="C107" i="1"/>
  <c r="C15" i="1"/>
  <c r="B223" i="1"/>
  <c r="D195" i="1"/>
  <c r="F15" i="1"/>
  <c r="G15" i="1"/>
  <c r="H15" i="1"/>
  <c r="D123" i="1"/>
  <c r="B206" i="1"/>
  <c r="C158" i="1"/>
  <c r="D160" i="1"/>
  <c r="C223" i="1"/>
  <c r="B156" i="1"/>
  <c r="B82" i="1"/>
  <c r="B27" i="1"/>
  <c r="C27" i="1"/>
  <c r="B195" i="1"/>
  <c r="D48" i="1"/>
  <c r="B93" i="1"/>
  <c r="B92" i="1"/>
  <c r="C187" i="1"/>
  <c r="D165" i="1"/>
  <c r="D69" i="1"/>
  <c r="C69" i="1"/>
  <c r="B235" i="1"/>
  <c r="C181" i="1"/>
  <c r="D187" i="1"/>
  <c r="D66" i="1"/>
  <c r="D10" i="1"/>
  <c r="B74" i="1"/>
  <c r="C10" i="1"/>
  <c r="B10" i="1"/>
  <c r="B213" i="1"/>
  <c r="C129" i="1"/>
  <c r="D235" i="1"/>
  <c r="B164" i="1"/>
  <c r="C138" i="1"/>
  <c r="B91" i="1"/>
  <c r="C72" i="1"/>
  <c r="C213" i="1"/>
  <c r="C57" i="1"/>
  <c r="C145" i="1"/>
  <c r="B145" i="1"/>
  <c r="B153" i="1"/>
  <c r="E91" i="1"/>
  <c r="C205" i="1"/>
  <c r="B181" i="1"/>
  <c r="D56" i="1"/>
  <c r="C148" i="1"/>
  <c r="B122" i="1"/>
  <c r="H91" i="1"/>
  <c r="D196" i="1"/>
  <c r="B163" i="1"/>
  <c r="B129" i="1"/>
  <c r="B69" i="1"/>
  <c r="B123" i="1"/>
  <c r="C122" i="1"/>
  <c r="D140" i="1"/>
  <c r="D77" i="1"/>
  <c r="C77" i="1"/>
  <c r="B50" i="1"/>
  <c r="B106" i="1"/>
  <c r="C23" i="1"/>
  <c r="D65" i="1"/>
  <c r="C231" i="1"/>
  <c r="B110" i="1"/>
  <c r="B55" i="1"/>
  <c r="C160" i="1"/>
  <c r="B136" i="1"/>
  <c r="C152" i="1"/>
  <c r="C106" i="1"/>
  <c r="B56" i="1"/>
  <c r="D231" i="1"/>
  <c r="C161" i="1"/>
  <c r="B161" i="1"/>
  <c r="C131" i="1"/>
  <c r="C135" i="1"/>
  <c r="B135" i="1"/>
  <c r="C110" i="1"/>
  <c r="B72" i="1"/>
  <c r="B120" i="1"/>
  <c r="D116" i="1"/>
  <c r="D68" i="1"/>
  <c r="B68" i="1"/>
  <c r="B121" i="1"/>
  <c r="E92" i="1"/>
  <c r="B233" i="1"/>
  <c r="D233" i="1"/>
  <c r="B177" i="1"/>
  <c r="C98" i="1"/>
  <c r="B98" i="1"/>
  <c r="B162" i="1"/>
  <c r="D121" i="1"/>
  <c r="B83" i="1"/>
  <c r="D35" i="1"/>
  <c r="B137" i="1"/>
  <c r="B35" i="1"/>
  <c r="C49" i="1"/>
  <c r="H12" i="1"/>
  <c r="B34" i="1"/>
  <c r="G12" i="1"/>
  <c r="C233" i="1"/>
  <c r="B230" i="1"/>
  <c r="C217" i="1"/>
  <c r="G205" i="1"/>
  <c r="F205" i="1"/>
  <c r="D176" i="1"/>
  <c r="C176" i="1"/>
  <c r="B176" i="1"/>
  <c r="D162" i="1"/>
  <c r="B146" i="1"/>
  <c r="F92" i="1"/>
  <c r="C92" i="1"/>
  <c r="C83" i="1"/>
  <c r="D67" i="1"/>
  <c r="D137" i="1"/>
  <c r="B75" i="1"/>
  <c r="B196" i="1"/>
  <c r="B128" i="1"/>
  <c r="B152" i="1"/>
  <c r="D92" i="1"/>
  <c r="G92" i="1"/>
  <c r="C30" i="1"/>
  <c r="D23" i="1"/>
  <c r="C11" i="1"/>
  <c r="B48" i="1"/>
  <c r="B11" i="1"/>
  <c r="E205" i="1"/>
  <c r="C197" i="1"/>
  <c r="D154" i="1"/>
  <c r="B154" i="1"/>
  <c r="D120" i="1"/>
  <c r="B126" i="1"/>
  <c r="F90" i="1"/>
  <c r="E90" i="1"/>
  <c r="D90" i="1"/>
  <c r="C90" i="1"/>
  <c r="G90" i="1"/>
  <c r="B134" i="1"/>
  <c r="D222" i="1"/>
  <c r="C222" i="1"/>
  <c r="D205" i="1"/>
  <c r="C175" i="1"/>
  <c r="C177" i="1"/>
  <c r="D101" i="1"/>
  <c r="B101" i="1"/>
  <c r="C163" i="1"/>
  <c r="B113" i="1"/>
  <c r="C126" i="1"/>
  <c r="D76" i="1"/>
  <c r="B76" i="1"/>
  <c r="C134" i="1"/>
  <c r="C155" i="1"/>
  <c r="C22" i="1"/>
  <c r="D175" i="1"/>
  <c r="D146" i="1"/>
  <c r="C147" i="1"/>
  <c r="B116" i="1"/>
  <c r="C68" i="1"/>
  <c r="B67" i="1"/>
  <c r="B26" i="1"/>
  <c r="D26" i="1"/>
  <c r="D75" i="1"/>
  <c r="B52" i="1"/>
  <c r="B8" i="1"/>
  <c r="E8" i="1"/>
  <c r="B65" i="1"/>
  <c r="C34" i="1"/>
  <c r="E12" i="1"/>
  <c r="D230" i="1"/>
  <c r="H205" i="1"/>
  <c r="D128" i="1"/>
  <c r="D98" i="1"/>
  <c r="C76" i="1"/>
  <c r="B12" i="1"/>
  <c r="C52" i="1"/>
  <c r="C8" i="1"/>
  <c r="D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L1" authorId="0" shapeId="0" xr:uid="{145AAB42-EF04-42AD-9CDA-8122DB69B23B}">
      <text>
        <r>
          <rPr>
            <b/>
            <sz val="9"/>
            <color indexed="81"/>
            <rFont val="Tahoma"/>
            <family val="2"/>
          </rPr>
          <t>This is used to copy paste special values and formats into a another file to post Results on club site.</t>
        </r>
      </text>
    </comment>
  </commentList>
</comments>
</file>

<file path=xl/sharedStrings.xml><?xml version="1.0" encoding="utf-8"?>
<sst xmlns="http://schemas.openxmlformats.org/spreadsheetml/2006/main" count="271" uniqueCount="33">
  <si>
    <t>Skyhoundz DiscDogathon</t>
  </si>
  <si>
    <t>MAD Dogs Results</t>
  </si>
  <si>
    <t>Division AA</t>
  </si>
  <si>
    <t>Freestyle</t>
  </si>
  <si>
    <t>Place</t>
  </si>
  <si>
    <t>First Name</t>
  </si>
  <si>
    <t>Last Name</t>
  </si>
  <si>
    <t>DogName</t>
  </si>
  <si>
    <t>P</t>
  </si>
  <si>
    <t>A</t>
  </si>
  <si>
    <t>W</t>
  </si>
  <si>
    <t>S</t>
  </si>
  <si>
    <t>Score</t>
  </si>
  <si>
    <t>TB</t>
  </si>
  <si>
    <t>Event Dog Name</t>
  </si>
  <si>
    <t>X</t>
  </si>
  <si>
    <t>Time Trials</t>
  </si>
  <si>
    <t>Bullseye</t>
  </si>
  <si>
    <t>Dog_Name</t>
  </si>
  <si>
    <t>Spot Landing</t>
  </si>
  <si>
    <t>Division A</t>
  </si>
  <si>
    <t>Division B</t>
  </si>
  <si>
    <t>Division Micro Dog</t>
  </si>
  <si>
    <t>Division Youth</t>
  </si>
  <si>
    <t>Pairs D/A - Open</t>
  </si>
  <si>
    <t>First Name 1</t>
  </si>
  <si>
    <t>Last Name 1</t>
  </si>
  <si>
    <t>First Name 2</t>
  </si>
  <si>
    <t>Last Name 2</t>
  </si>
  <si>
    <t>Pairs D/A - MicroDog</t>
  </si>
  <si>
    <t>Overall</t>
  </si>
  <si>
    <t>Division Champions</t>
  </si>
  <si>
    <t>Grand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</si>
</sst>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2" fontId="3" fillId="0" borderId="4" xfId="0" applyNumberFormat="1" applyFont="1" applyBorder="1"/>
    <xf numFmtId="0" fontId="3" fillId="3" borderId="4" xfId="0" applyFont="1" applyFill="1" applyBorder="1"/>
    <xf numFmtId="0" fontId="3" fillId="0" borderId="4" xfId="0" applyFont="1" applyBorder="1"/>
    <xf numFmtId="0" fontId="4" fillId="0" borderId="5" xfId="0" applyFont="1" applyBorder="1"/>
    <xf numFmtId="0" fontId="0" fillId="0" borderId="5" xfId="0" applyBorder="1"/>
    <xf numFmtId="2" fontId="0" fillId="0" borderId="5" xfId="0" applyNumberFormat="1" applyBorder="1"/>
    <xf numFmtId="0" fontId="4" fillId="0" borderId="0" xfId="0" applyFont="1"/>
    <xf numFmtId="164" fontId="0" fillId="0" borderId="0" xfId="0" applyNumberFormat="1"/>
    <xf numFmtId="0" fontId="5" fillId="0" borderId="0" xfId="0" applyFont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164" fontId="0" fillId="0" borderId="5" xfId="0" applyNumberFormat="1" applyBorder="1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2" fontId="3" fillId="0" borderId="4" xfId="0" applyNumberFormat="1" applyFont="1" applyFill="1" applyBorder="1"/>
    <xf numFmtId="0" fontId="3" fillId="0" borderId="4" xfId="0" applyFont="1" applyFill="1" applyBorder="1"/>
    <xf numFmtId="0" fontId="4" fillId="0" borderId="0" xfId="0" applyFont="1" applyFill="1"/>
    <xf numFmtId="0" fontId="0" fillId="0" borderId="0" xfId="0" applyFill="1"/>
    <xf numFmtId="0" fontId="3" fillId="3" borderId="1" xfId="0" applyFont="1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0" xfId="0" applyFill="1"/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2" fontId="3" fillId="0" borderId="5" xfId="0" applyNumberFormat="1" applyFont="1" applyBorder="1"/>
    <xf numFmtId="2" fontId="3" fillId="3" borderId="5" xfId="0" applyNumberFormat="1" applyFont="1" applyFill="1" applyBorder="1"/>
    <xf numFmtId="0" fontId="3" fillId="3" borderId="5" xfId="0" applyFont="1" applyFill="1" applyBorder="1"/>
    <xf numFmtId="0" fontId="3" fillId="0" borderId="5" xfId="0" applyFont="1" applyBorder="1"/>
    <xf numFmtId="2" fontId="3" fillId="0" borderId="5" xfId="0" applyNumberFormat="1" applyFont="1" applyFill="1" applyBorder="1"/>
    <xf numFmtId="0" fontId="3" fillId="0" borderId="5" xfId="0" applyFont="1" applyFill="1" applyBorder="1"/>
    <xf numFmtId="164" fontId="3" fillId="0" borderId="3" xfId="0" applyNumberFormat="1" applyFont="1" applyBorder="1" applyAlignment="1">
      <alignment horizontal="centerContinuous"/>
    </xf>
    <xf numFmtId="164" fontId="3" fillId="0" borderId="4" xfId="0" applyNumberFormat="1" applyFont="1" applyBorder="1"/>
    <xf numFmtId="0" fontId="4" fillId="0" borderId="8" xfId="0" applyFont="1" applyBorder="1"/>
    <xf numFmtId="0" fontId="0" fillId="0" borderId="8" xfId="0" applyBorder="1"/>
    <xf numFmtId="164" fontId="0" fillId="0" borderId="3" xfId="0" applyNumberFormat="1" applyBorder="1" applyAlignment="1">
      <alignment horizontal="centerContinuous"/>
    </xf>
    <xf numFmtId="164" fontId="3" fillId="0" borderId="4" xfId="0" applyNumberFormat="1" applyFont="1" applyFill="1" applyBorder="1"/>
    <xf numFmtId="0" fontId="4" fillId="0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thwaysincorg1-my.sharepoint.com/personal/blocklear_pathwaysinc_org/Documents/Desktop/Birgit/MAD%20Dogs/2025%20Season/First%20Toss%20of%20Spring/DiscDogathon_MD_FToS_2025.xls" TargetMode="External"/><Relationship Id="rId1" Type="http://schemas.openxmlformats.org/officeDocument/2006/relationships/externalLinkPath" Target="DiscDogathon_MD_FToS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S Entries"/>
      <sheetName val="Events"/>
      <sheetName val="Print LUs"/>
      <sheetName val="BE LU"/>
      <sheetName val="TT LU"/>
      <sheetName val="Grp WS"/>
      <sheetName val="LUs &amp; Entries"/>
      <sheetName val="DA LU"/>
      <sheetName val="Music"/>
      <sheetName val="SL Scores"/>
      <sheetName val="BE Scores"/>
      <sheetName val="FS Scores"/>
      <sheetName val="TT Time"/>
      <sheetName val="Pairs DA Scores"/>
      <sheetName val="DA Scores"/>
      <sheetName val="Saturday Awards_data"/>
      <sheetName val="Saturday Awards"/>
      <sheetName val="Masters Awards"/>
      <sheetName val="Grand Champion by Division"/>
      <sheetName val="Awards-Skyhoundz"/>
      <sheetName val="Awards-MAD Dogs"/>
      <sheetName val="BE-SH"/>
      <sheetName val="FS-SH"/>
      <sheetName val="Pairs D&amp;A-SH"/>
      <sheetName val="SL-SH"/>
      <sheetName val="TT-SH"/>
      <sheetName val="D&amp;A-Club Choice"/>
      <sheetName val="Divisions-MD"/>
      <sheetName val="Pairs D&amp;A-MD"/>
      <sheetName val="Overall-MD"/>
      <sheetName val="Div Champs-MD"/>
      <sheetName val="Grand Champ-MD"/>
      <sheetName val="DD &amp; FDDO Champs"/>
    </sheetNames>
    <sheetDataSet>
      <sheetData sheetId="0"/>
      <sheetData sheetId="1">
        <row r="2">
          <cell r="D2" t="str">
            <v>Millersville, Maryland</v>
          </cell>
        </row>
        <row r="6">
          <cell r="C6" t="str">
            <v>Phoenix</v>
          </cell>
          <cell r="D6" t="str">
            <v>Dave Erb</v>
          </cell>
          <cell r="E6" t="str">
            <v>Tim Hauck</v>
          </cell>
          <cell r="F6" t="str">
            <v>AA</v>
          </cell>
          <cell r="G6" t="str">
            <v>O</v>
          </cell>
          <cell r="H6" t="str">
            <v>X</v>
          </cell>
          <cell r="J6" t="str">
            <v>X</v>
          </cell>
          <cell r="K6" t="str">
            <v>X</v>
          </cell>
          <cell r="L6" t="str">
            <v>X</v>
          </cell>
          <cell r="M6" t="str">
            <v>X</v>
          </cell>
          <cell r="N6" t="str">
            <v>Phoenix</v>
          </cell>
          <cell r="O6" t="str">
            <v>Dave</v>
          </cell>
          <cell r="P6" t="str">
            <v>Erb</v>
          </cell>
          <cell r="Q6" t="str">
            <v>147 Conway Drive</v>
          </cell>
          <cell r="R6" t="str">
            <v>Lititz</v>
          </cell>
          <cell r="S6" t="str">
            <v>PA</v>
          </cell>
          <cell r="T6" t="str">
            <v>17543</v>
          </cell>
          <cell r="U6" t="str">
            <v>717-330-3312</v>
          </cell>
          <cell r="V6" t="str">
            <v>X</v>
          </cell>
          <cell r="W6" t="str">
            <v>X</v>
          </cell>
          <cell r="X6" t="str">
            <v/>
          </cell>
          <cell r="Y6" t="str">
            <v>Australian Shepherd</v>
          </cell>
          <cell r="Z6">
            <v>0</v>
          </cell>
          <cell r="AA6">
            <v>0</v>
          </cell>
          <cell r="AB6" t="str">
            <v/>
          </cell>
          <cell r="AC6" t="str">
            <v/>
          </cell>
          <cell r="AD6" t="str">
            <v>d61erb@yahoo.com</v>
          </cell>
          <cell r="AE6" t="str">
            <v>Tim</v>
          </cell>
          <cell r="AF6" t="str">
            <v>Hauck</v>
          </cell>
        </row>
        <row r="7">
          <cell r="C7" t="str">
            <v>Jesse James / Joe</v>
          </cell>
          <cell r="D7" t="str">
            <v>Joe Adams</v>
          </cell>
          <cell r="E7" t="str">
            <v>Ceirra Zeigler</v>
          </cell>
          <cell r="F7" t="str">
            <v>AA</v>
          </cell>
          <cell r="G7" t="str">
            <v>O</v>
          </cell>
          <cell r="H7" t="str">
            <v>X</v>
          </cell>
          <cell r="J7" t="str">
            <v>X</v>
          </cell>
          <cell r="L7" t="str">
            <v>X</v>
          </cell>
          <cell r="M7" t="str">
            <v>X</v>
          </cell>
          <cell r="N7" t="str">
            <v>Jesse James</v>
          </cell>
          <cell r="O7" t="str">
            <v>Joe</v>
          </cell>
          <cell r="P7" t="str">
            <v>Adams</v>
          </cell>
          <cell r="Q7" t="str">
            <v>209 Hemlock Street</v>
          </cell>
          <cell r="R7" t="str">
            <v>Palmyra</v>
          </cell>
          <cell r="S7" t="str">
            <v>PA</v>
          </cell>
          <cell r="T7">
            <v>17078</v>
          </cell>
          <cell r="U7" t="str">
            <v>717-926-9822</v>
          </cell>
          <cell r="V7" t="str">
            <v>X</v>
          </cell>
          <cell r="W7" t="str">
            <v>X</v>
          </cell>
          <cell r="X7" t="str">
            <v/>
          </cell>
          <cell r="Y7" t="str">
            <v>Lab</v>
          </cell>
          <cell r="Z7">
            <v>0</v>
          </cell>
          <cell r="AA7">
            <v>0</v>
          </cell>
          <cell r="AB7" t="str">
            <v/>
          </cell>
          <cell r="AC7" t="str">
            <v/>
          </cell>
          <cell r="AD7" t="str">
            <v>jbadams17078@aol.com</v>
          </cell>
          <cell r="AE7" t="str">
            <v>Ceirra</v>
          </cell>
          <cell r="AF7" t="str">
            <v>Zeigler</v>
          </cell>
        </row>
        <row r="8">
          <cell r="C8" t="str">
            <v>EddiE</v>
          </cell>
          <cell r="D8" t="str">
            <v>Todd Queen</v>
          </cell>
          <cell r="E8" t="str">
            <v>Cierra Ziegler</v>
          </cell>
          <cell r="F8" t="str">
            <v>AA</v>
          </cell>
          <cell r="G8" t="str">
            <v>O</v>
          </cell>
          <cell r="H8" t="str">
            <v>X</v>
          </cell>
          <cell r="I8" t="str">
            <v>X</v>
          </cell>
          <cell r="J8" t="str">
            <v>X</v>
          </cell>
          <cell r="K8" t="str">
            <v>X</v>
          </cell>
          <cell r="L8" t="str">
            <v>X</v>
          </cell>
          <cell r="M8" t="str">
            <v>X</v>
          </cell>
          <cell r="N8" t="str">
            <v>EddiE</v>
          </cell>
          <cell r="O8" t="str">
            <v>Todd</v>
          </cell>
          <cell r="P8" t="str">
            <v>Queen</v>
          </cell>
          <cell r="Q8" t="str">
            <v>11220 Coles Drive</v>
          </cell>
          <cell r="R8" t="str">
            <v>Manassas</v>
          </cell>
          <cell r="S8" t="str">
            <v>VA</v>
          </cell>
          <cell r="T8">
            <v>20112</v>
          </cell>
          <cell r="U8" t="str">
            <v>571-379-3806</v>
          </cell>
          <cell r="V8" t="str">
            <v>X</v>
          </cell>
          <cell r="W8" t="str">
            <v>X</v>
          </cell>
          <cell r="X8" t="str">
            <v/>
          </cell>
          <cell r="Y8" t="str">
            <v>Border Collie</v>
          </cell>
          <cell r="Z8">
            <v>0</v>
          </cell>
          <cell r="AA8">
            <v>0</v>
          </cell>
          <cell r="AB8" t="str">
            <v/>
          </cell>
          <cell r="AC8" t="str">
            <v/>
          </cell>
          <cell r="AD8" t="str">
            <v>lmgray1965@gmail.com</v>
          </cell>
          <cell r="AE8" t="str">
            <v>Cierra</v>
          </cell>
          <cell r="AF8" t="str">
            <v>Ziegler</v>
          </cell>
        </row>
        <row r="9">
          <cell r="C9" t="str">
            <v>Colby</v>
          </cell>
          <cell r="D9" t="str">
            <v>Jeff Bergquist</v>
          </cell>
          <cell r="E9" t="str">
            <v>Melanie Griggs</v>
          </cell>
          <cell r="F9" t="str">
            <v>M</v>
          </cell>
          <cell r="G9" t="str">
            <v>O</v>
          </cell>
          <cell r="H9" t="str">
            <v>X</v>
          </cell>
          <cell r="K9" t="str">
            <v>X</v>
          </cell>
          <cell r="L9" t="str">
            <v>X</v>
          </cell>
          <cell r="N9" t="str">
            <v>Colby</v>
          </cell>
          <cell r="O9" t="str">
            <v>Jeff</v>
          </cell>
          <cell r="P9" t="str">
            <v>Bergquist</v>
          </cell>
          <cell r="Q9" t="str">
            <v>10208 PineTree Rd</v>
          </cell>
          <cell r="R9" t="str">
            <v>Woodsboro</v>
          </cell>
          <cell r="S9" t="str">
            <v>MD</v>
          </cell>
          <cell r="T9">
            <v>21798</v>
          </cell>
          <cell r="U9" t="str">
            <v>301-845-6872</v>
          </cell>
          <cell r="V9" t="str">
            <v>X</v>
          </cell>
          <cell r="W9" t="str">
            <v>X</v>
          </cell>
          <cell r="X9" t="str">
            <v/>
          </cell>
          <cell r="Y9" t="str">
            <v>Husky Mix</v>
          </cell>
          <cell r="Z9">
            <v>0</v>
          </cell>
          <cell r="AA9" t="str">
            <v>M</v>
          </cell>
          <cell r="AB9" t="str">
            <v>M</v>
          </cell>
          <cell r="AC9" t="str">
            <v/>
          </cell>
          <cell r="AD9" t="str">
            <v>jebhunter2@hotmail.com</v>
          </cell>
          <cell r="AE9" t="str">
            <v>Melanie</v>
          </cell>
          <cell r="AF9" t="str">
            <v>Griggs</v>
          </cell>
        </row>
        <row r="10">
          <cell r="C10" t="str">
            <v>Mako</v>
          </cell>
          <cell r="D10" t="str">
            <v>Dyane Delemarre</v>
          </cell>
          <cell r="E10" t="str">
            <v>Casey Rohten</v>
          </cell>
          <cell r="F10" t="str">
            <v>A</v>
          </cell>
          <cell r="G10" t="str">
            <v>O</v>
          </cell>
          <cell r="H10" t="str">
            <v>X</v>
          </cell>
          <cell r="J10" t="str">
            <v>X</v>
          </cell>
          <cell r="K10" t="str">
            <v>X</v>
          </cell>
          <cell r="L10" t="str">
            <v>X</v>
          </cell>
          <cell r="M10" t="str">
            <v>X</v>
          </cell>
          <cell r="N10" t="str">
            <v>Mako</v>
          </cell>
          <cell r="O10" t="str">
            <v>Dyane</v>
          </cell>
          <cell r="P10" t="str">
            <v>Delemarre</v>
          </cell>
          <cell r="Q10" t="str">
            <v>907 Bayard St</v>
          </cell>
          <cell r="R10" t="str">
            <v>Baltimore</v>
          </cell>
          <cell r="S10" t="str">
            <v>MD</v>
          </cell>
          <cell r="T10" t="str">
            <v>21223</v>
          </cell>
          <cell r="U10" t="str">
            <v>(978) 835-2021</v>
          </cell>
          <cell r="V10" t="str">
            <v>X</v>
          </cell>
          <cell r="W10" t="str">
            <v>X</v>
          </cell>
          <cell r="X10" t="str">
            <v/>
          </cell>
          <cell r="Y10" t="str">
            <v>Border/Whippet</v>
          </cell>
          <cell r="Z10">
            <v>0</v>
          </cell>
          <cell r="AA10">
            <v>0</v>
          </cell>
          <cell r="AB10" t="str">
            <v/>
          </cell>
          <cell r="AC10" t="str">
            <v/>
          </cell>
          <cell r="AD10" t="str">
            <v>ddelemarre@yahoo.com</v>
          </cell>
          <cell r="AE10" t="str">
            <v>Casey</v>
          </cell>
          <cell r="AF10" t="str">
            <v>Rohten</v>
          </cell>
        </row>
        <row r="11">
          <cell r="C11" t="str">
            <v>Rubiks</v>
          </cell>
          <cell r="D11" t="str">
            <v>Karen Schutz</v>
          </cell>
          <cell r="E11" t="str">
            <v/>
          </cell>
          <cell r="F11" t="str">
            <v>MD</v>
          </cell>
          <cell r="G11" t="str">
            <v>MD</v>
          </cell>
          <cell r="J11" t="str">
            <v>X</v>
          </cell>
          <cell r="K11" t="str">
            <v>X</v>
          </cell>
          <cell r="N11" t="str">
            <v>Rubiks</v>
          </cell>
          <cell r="O11" t="str">
            <v>Karen</v>
          </cell>
          <cell r="P11" t="str">
            <v>Schutz</v>
          </cell>
          <cell r="Q11" t="str">
            <v>9062 Brook Ford Road</v>
          </cell>
          <cell r="R11" t="str">
            <v>Burke</v>
          </cell>
          <cell r="S11" t="str">
            <v>VA</v>
          </cell>
          <cell r="T11">
            <v>22015</v>
          </cell>
          <cell r="U11" t="str">
            <v>805-403-3530</v>
          </cell>
          <cell r="V11" t="str">
            <v>X</v>
          </cell>
          <cell r="W11" t="str">
            <v>X</v>
          </cell>
          <cell r="X11" t="str">
            <v/>
          </cell>
          <cell r="Y11" t="str">
            <v>Border Collie/MAS</v>
          </cell>
          <cell r="Z11">
            <v>0</v>
          </cell>
          <cell r="AA11">
            <v>0</v>
          </cell>
          <cell r="AB11" t="str">
            <v/>
          </cell>
          <cell r="AC11" t="str">
            <v/>
          </cell>
          <cell r="AD11" t="str">
            <v>karen.a.schutz@gmail.com</v>
          </cell>
          <cell r="AE11" t="str">
            <v/>
          </cell>
          <cell r="AF11" t="str">
            <v/>
          </cell>
        </row>
        <row r="12">
          <cell r="C12" t="str">
            <v>Juno</v>
          </cell>
          <cell r="D12" t="str">
            <v>Tim Hauck</v>
          </cell>
          <cell r="F12" t="str">
            <v>M</v>
          </cell>
          <cell r="G12" t="str">
            <v>O</v>
          </cell>
          <cell r="J12" t="str">
            <v>X</v>
          </cell>
          <cell r="K12" t="str">
            <v>X</v>
          </cell>
          <cell r="L12" t="str">
            <v>X</v>
          </cell>
          <cell r="N12" t="str">
            <v>Juno</v>
          </cell>
          <cell r="O12" t="str">
            <v>Tim</v>
          </cell>
          <cell r="P12" t="str">
            <v>Hauck</v>
          </cell>
          <cell r="Q12" t="str">
            <v>17 W Orange St</v>
          </cell>
          <cell r="R12" t="str">
            <v>Lititz</v>
          </cell>
          <cell r="S12" t="str">
            <v>PA</v>
          </cell>
          <cell r="T12">
            <v>17543</v>
          </cell>
          <cell r="U12" t="str">
            <v>717-587-5132</v>
          </cell>
          <cell r="V12" t="str">
            <v>X</v>
          </cell>
          <cell r="W12" t="str">
            <v>X</v>
          </cell>
          <cell r="X12" t="str">
            <v/>
          </cell>
          <cell r="Y12" t="str">
            <v>Border Collie</v>
          </cell>
          <cell r="Z12">
            <v>0</v>
          </cell>
          <cell r="AA12" t="str">
            <v>F</v>
          </cell>
          <cell r="AB12" t="str">
            <v/>
          </cell>
          <cell r="AC12" t="str">
            <v>F</v>
          </cell>
          <cell r="AD12" t="str">
            <v>tradclmr@ptd.net</v>
          </cell>
          <cell r="AE12" t="str">
            <v/>
          </cell>
          <cell r="AF12" t="str">
            <v/>
          </cell>
        </row>
        <row r="13">
          <cell r="C13" t="str">
            <v>Otis</v>
          </cell>
          <cell r="D13" t="str">
            <v>Matt Repko</v>
          </cell>
          <cell r="F13" t="str">
            <v>MD</v>
          </cell>
          <cell r="G13" t="str">
            <v>MD</v>
          </cell>
          <cell r="I13" t="str">
            <v>X</v>
          </cell>
          <cell r="J13" t="str">
            <v>X</v>
          </cell>
          <cell r="K13" t="str">
            <v>X</v>
          </cell>
          <cell r="N13" t="str">
            <v>Otis</v>
          </cell>
          <cell r="O13" t="str">
            <v>Matt</v>
          </cell>
          <cell r="P13" t="str">
            <v>Repko</v>
          </cell>
          <cell r="Q13" t="str">
            <v>115 Sunny Court</v>
          </cell>
          <cell r="R13" t="str">
            <v>Leesport</v>
          </cell>
          <cell r="S13" t="str">
            <v>PA</v>
          </cell>
          <cell r="T13">
            <v>19533</v>
          </cell>
          <cell r="U13" t="str">
            <v>610-507-1499</v>
          </cell>
          <cell r="V13" t="str">
            <v>X</v>
          </cell>
          <cell r="W13" t="str">
            <v>X</v>
          </cell>
          <cell r="X13" t="str">
            <v/>
          </cell>
          <cell r="Y13" t="str">
            <v>Australian Shepherd</v>
          </cell>
          <cell r="Z13">
            <v>0</v>
          </cell>
          <cell r="AA13" t="str">
            <v>M</v>
          </cell>
          <cell r="AB13" t="str">
            <v>M</v>
          </cell>
          <cell r="AC13" t="str">
            <v/>
          </cell>
          <cell r="AD13" t="str">
            <v>matt@repkos.com</v>
          </cell>
          <cell r="AE13" t="str">
            <v/>
          </cell>
          <cell r="AF13" t="str">
            <v/>
          </cell>
        </row>
        <row r="14">
          <cell r="C14" t="str">
            <v>Albatross</v>
          </cell>
          <cell r="D14" t="str">
            <v>Kelsey Rohm</v>
          </cell>
          <cell r="E14" t="str">
            <v>Jake Rohm</v>
          </cell>
          <cell r="F14" t="str">
            <v>A</v>
          </cell>
          <cell r="G14" t="str">
            <v>O</v>
          </cell>
          <cell r="H14" t="str">
            <v>X</v>
          </cell>
          <cell r="J14" t="str">
            <v>X</v>
          </cell>
          <cell r="K14" t="str">
            <v>X</v>
          </cell>
          <cell r="L14" t="str">
            <v>X</v>
          </cell>
          <cell r="M14" t="str">
            <v>X</v>
          </cell>
          <cell r="N14" t="str">
            <v>Albatross</v>
          </cell>
          <cell r="O14" t="str">
            <v>Kelsey</v>
          </cell>
          <cell r="P14" t="str">
            <v>Rohm</v>
          </cell>
          <cell r="Q14" t="str">
            <v>10303 Appalachian Circle, Apt. 313</v>
          </cell>
          <cell r="R14" t="str">
            <v>Oakton</v>
          </cell>
          <cell r="S14" t="str">
            <v>VA</v>
          </cell>
          <cell r="T14">
            <v>22124</v>
          </cell>
          <cell r="U14" t="str">
            <v>570-428-4853</v>
          </cell>
          <cell r="V14" t="str">
            <v/>
          </cell>
          <cell r="W14" t="str">
            <v/>
          </cell>
          <cell r="X14" t="str">
            <v/>
          </cell>
          <cell r="Y14" t="str">
            <v>Border Collie</v>
          </cell>
          <cell r="Z14">
            <v>0</v>
          </cell>
          <cell r="AA14">
            <v>0</v>
          </cell>
          <cell r="AB14" t="str">
            <v/>
          </cell>
          <cell r="AC14" t="str">
            <v/>
          </cell>
          <cell r="AD14" t="str">
            <v>stahlneckerkelsey@gmail.com</v>
          </cell>
          <cell r="AE14" t="str">
            <v>Jake</v>
          </cell>
          <cell r="AF14" t="str">
            <v>Rohm</v>
          </cell>
        </row>
        <row r="15">
          <cell r="C15" t="str">
            <v>Rocky / John</v>
          </cell>
          <cell r="D15" t="str">
            <v>John Ford</v>
          </cell>
          <cell r="E15" t="str">
            <v>Kathryn Ford</v>
          </cell>
          <cell r="F15" t="str">
            <v>A</v>
          </cell>
          <cell r="G15" t="str">
            <v>O</v>
          </cell>
          <cell r="H15" t="str">
            <v>X</v>
          </cell>
          <cell r="J15" t="str">
            <v>X</v>
          </cell>
          <cell r="K15" t="str">
            <v>X</v>
          </cell>
          <cell r="L15" t="str">
            <v>X</v>
          </cell>
          <cell r="M15" t="str">
            <v>X</v>
          </cell>
          <cell r="N15" t="str">
            <v>Rocky</v>
          </cell>
          <cell r="O15" t="str">
            <v>John</v>
          </cell>
          <cell r="P15" t="str">
            <v>Ford</v>
          </cell>
          <cell r="Q15" t="str">
            <v>5430 N. 17th St.</v>
          </cell>
          <cell r="R15" t="str">
            <v>Arlington</v>
          </cell>
          <cell r="S15" t="str">
            <v>VA</v>
          </cell>
          <cell r="T15">
            <v>22205</v>
          </cell>
          <cell r="U15" t="str">
            <v>(703) 534-5222</v>
          </cell>
          <cell r="V15" t="str">
            <v>X</v>
          </cell>
          <cell r="W15" t="str">
            <v>X</v>
          </cell>
          <cell r="X15" t="str">
            <v/>
          </cell>
          <cell r="Y15" t="str">
            <v>MAS</v>
          </cell>
          <cell r="Z15">
            <v>0</v>
          </cell>
          <cell r="AA15">
            <v>0</v>
          </cell>
          <cell r="AB15" t="str">
            <v/>
          </cell>
          <cell r="AC15" t="str">
            <v/>
          </cell>
          <cell r="AD15" t="str">
            <v>kaford8640@aol.com</v>
          </cell>
          <cell r="AE15" t="str">
            <v>Kathryn</v>
          </cell>
          <cell r="AF15" t="str">
            <v>Ford</v>
          </cell>
        </row>
        <row r="16">
          <cell r="C16" t="str">
            <v>Kahlúa / Emily</v>
          </cell>
          <cell r="D16" t="str">
            <v>Emily Leiby</v>
          </cell>
          <cell r="E16" t="str">
            <v>Chandler Leiby</v>
          </cell>
          <cell r="F16" t="str">
            <v>MD</v>
          </cell>
          <cell r="G16" t="str">
            <v>MD</v>
          </cell>
          <cell r="H16" t="str">
            <v>X</v>
          </cell>
          <cell r="J16" t="str">
            <v>X</v>
          </cell>
          <cell r="K16" t="str">
            <v>X</v>
          </cell>
          <cell r="L16" t="str">
            <v>X</v>
          </cell>
          <cell r="M16" t="str">
            <v>X</v>
          </cell>
          <cell r="N16" t="str">
            <v>Kahlúa</v>
          </cell>
          <cell r="O16" t="str">
            <v>Emily</v>
          </cell>
          <cell r="P16" t="str">
            <v>Leiby</v>
          </cell>
          <cell r="Q16" t="str">
            <v>101 Pine Rd</v>
          </cell>
          <cell r="R16" t="str">
            <v>Mount Holly Springs</v>
          </cell>
          <cell r="S16" t="str">
            <v>PA</v>
          </cell>
          <cell r="T16">
            <v>17065</v>
          </cell>
          <cell r="U16" t="str">
            <v>(717) 713-4394</v>
          </cell>
          <cell r="V16" t="str">
            <v/>
          </cell>
          <cell r="W16" t="str">
            <v/>
          </cell>
          <cell r="X16" t="str">
            <v/>
          </cell>
          <cell r="Y16" t="str">
            <v>BC</v>
          </cell>
          <cell r="Z16">
            <v>0</v>
          </cell>
          <cell r="AA16">
            <v>0</v>
          </cell>
          <cell r="AB16" t="str">
            <v/>
          </cell>
          <cell r="AC16" t="str">
            <v/>
          </cell>
          <cell r="AD16" t="str">
            <v>emilyleiby7@gmail.com</v>
          </cell>
          <cell r="AE16" t="str">
            <v>Chandler</v>
          </cell>
          <cell r="AF16" t="str">
            <v>Leiby</v>
          </cell>
        </row>
        <row r="17">
          <cell r="C17" t="str">
            <v>Ahi</v>
          </cell>
          <cell r="D17" t="str">
            <v>Birgit Locklear</v>
          </cell>
          <cell r="E17" t="str">
            <v>Frank Montgomery</v>
          </cell>
          <cell r="F17" t="str">
            <v>AA</v>
          </cell>
          <cell r="G17" t="str">
            <v>O</v>
          </cell>
          <cell r="H17" t="str">
            <v>X</v>
          </cell>
          <cell r="J17" t="str">
            <v>X</v>
          </cell>
          <cell r="K17" t="str">
            <v>X</v>
          </cell>
          <cell r="L17" t="str">
            <v>X</v>
          </cell>
          <cell r="M17" t="str">
            <v>X</v>
          </cell>
          <cell r="N17" t="str">
            <v>Ahi</v>
          </cell>
          <cell r="O17" t="str">
            <v>Birgit</v>
          </cell>
          <cell r="P17" t="str">
            <v>Locklear</v>
          </cell>
          <cell r="Q17" t="str">
            <v>16475 Steeplechase Court</v>
          </cell>
          <cell r="R17" t="str">
            <v>Hughesville</v>
          </cell>
          <cell r="S17" t="str">
            <v>MD</v>
          </cell>
          <cell r="T17">
            <v>20637</v>
          </cell>
          <cell r="U17" t="str">
            <v>864-245-0606</v>
          </cell>
          <cell r="V17" t="str">
            <v>X</v>
          </cell>
          <cell r="W17" t="str">
            <v>X</v>
          </cell>
          <cell r="X17" t="str">
            <v/>
          </cell>
          <cell r="Y17" t="str">
            <v>Sport Mix</v>
          </cell>
          <cell r="Z17">
            <v>0</v>
          </cell>
          <cell r="AA17">
            <v>0</v>
          </cell>
          <cell r="AB17" t="str">
            <v/>
          </cell>
          <cell r="AC17" t="str">
            <v/>
          </cell>
          <cell r="AD17" t="str">
            <v>bjlocklear@comcast.net</v>
          </cell>
          <cell r="AE17" t="str">
            <v>Frank</v>
          </cell>
          <cell r="AF17" t="str">
            <v>Montgomery</v>
          </cell>
        </row>
        <row r="18">
          <cell r="C18" t="str">
            <v>Batman</v>
          </cell>
          <cell r="D18" t="str">
            <v>Brendon Siang</v>
          </cell>
          <cell r="E18" t="str">
            <v>TBD</v>
          </cell>
          <cell r="F18" t="str">
            <v>A</v>
          </cell>
          <cell r="G18" t="str">
            <v>O</v>
          </cell>
          <cell r="H18" t="str">
            <v>X</v>
          </cell>
          <cell r="J18" t="str">
            <v>X</v>
          </cell>
          <cell r="K18" t="str">
            <v>X</v>
          </cell>
          <cell r="L18" t="str">
            <v>X</v>
          </cell>
          <cell r="M18" t="str">
            <v>X</v>
          </cell>
          <cell r="N18" t="str">
            <v>Batman</v>
          </cell>
          <cell r="O18" t="str">
            <v>Brendon</v>
          </cell>
          <cell r="P18" t="str">
            <v>Siang</v>
          </cell>
          <cell r="Q18" t="str">
            <v>12104 Garden Grove Circle, Apt 201</v>
          </cell>
          <cell r="R18" t="str">
            <v>Fairfax</v>
          </cell>
          <cell r="S18" t="str">
            <v>VA</v>
          </cell>
          <cell r="T18">
            <v>22030</v>
          </cell>
          <cell r="U18" t="str">
            <v>(814) 777-1216</v>
          </cell>
          <cell r="V18" t="str">
            <v>X</v>
          </cell>
          <cell r="W18" t="str">
            <v>X</v>
          </cell>
          <cell r="X18" t="str">
            <v/>
          </cell>
          <cell r="Y18" t="str">
            <v>BC</v>
          </cell>
          <cell r="Z18">
            <v>0</v>
          </cell>
          <cell r="AA18">
            <v>0</v>
          </cell>
          <cell r="AB18" t="str">
            <v/>
          </cell>
          <cell r="AC18" t="str">
            <v/>
          </cell>
          <cell r="AD18" t="str">
            <v>pinsatjayakorn@gmail.com</v>
          </cell>
          <cell r="AE18" t="e">
            <v>#VALUE!</v>
          </cell>
          <cell r="AF18" t="e">
            <v>#VALUE!</v>
          </cell>
        </row>
        <row r="19">
          <cell r="C19" t="str">
            <v>Cheyenne</v>
          </cell>
          <cell r="D19" t="str">
            <v>Dave Erb</v>
          </cell>
          <cell r="E19" t="str">
            <v>Tim Hauck</v>
          </cell>
          <cell r="F19" t="str">
            <v>AA</v>
          </cell>
          <cell r="G19" t="str">
            <v>O</v>
          </cell>
          <cell r="H19" t="str">
            <v>X</v>
          </cell>
          <cell r="J19" t="str">
            <v>X</v>
          </cell>
          <cell r="L19" t="str">
            <v>X</v>
          </cell>
          <cell r="M19" t="str">
            <v>X</v>
          </cell>
          <cell r="N19" t="str">
            <v>Cheyenne</v>
          </cell>
          <cell r="O19" t="str">
            <v>Dave</v>
          </cell>
          <cell r="P19" t="str">
            <v>Erb</v>
          </cell>
          <cell r="Q19" t="str">
            <v>147 Conway Drive</v>
          </cell>
          <cell r="R19" t="str">
            <v>Lititz</v>
          </cell>
          <cell r="S19" t="str">
            <v>PA</v>
          </cell>
          <cell r="T19" t="str">
            <v>17543</v>
          </cell>
          <cell r="U19" t="str">
            <v>717-330-3312</v>
          </cell>
          <cell r="V19" t="str">
            <v>X</v>
          </cell>
          <cell r="W19" t="str">
            <v>X</v>
          </cell>
          <cell r="X19" t="str">
            <v/>
          </cell>
          <cell r="Y19" t="str">
            <v>Australian Shepherd</v>
          </cell>
          <cell r="Z19">
            <v>0</v>
          </cell>
          <cell r="AA19">
            <v>0</v>
          </cell>
          <cell r="AB19" t="str">
            <v/>
          </cell>
          <cell r="AC19" t="str">
            <v/>
          </cell>
          <cell r="AD19" t="str">
            <v>d61erb@yahoo.com</v>
          </cell>
          <cell r="AE19" t="str">
            <v>Tim</v>
          </cell>
          <cell r="AF19" t="str">
            <v>Hauck</v>
          </cell>
        </row>
        <row r="20">
          <cell r="C20" t="str">
            <v>Archer</v>
          </cell>
          <cell r="D20" t="str">
            <v>Jake Rohm</v>
          </cell>
          <cell r="E20" t="str">
            <v>Kelsey Rohm</v>
          </cell>
          <cell r="F20" t="str">
            <v>A</v>
          </cell>
          <cell r="G20" t="str">
            <v>O</v>
          </cell>
          <cell r="H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M20" t="str">
            <v>X</v>
          </cell>
          <cell r="N20" t="str">
            <v>Archer</v>
          </cell>
          <cell r="O20" t="str">
            <v>Jake</v>
          </cell>
          <cell r="P20" t="str">
            <v>Rohm</v>
          </cell>
          <cell r="Q20" t="str">
            <v>10303 Appalachian Circle, Apt. 313</v>
          </cell>
          <cell r="R20" t="str">
            <v>Oakton</v>
          </cell>
          <cell r="S20" t="str">
            <v>VA</v>
          </cell>
          <cell r="T20">
            <v>22124</v>
          </cell>
          <cell r="U20" t="str">
            <v>570-412-3898</v>
          </cell>
          <cell r="V20" t="str">
            <v/>
          </cell>
          <cell r="W20" t="str">
            <v/>
          </cell>
          <cell r="X20" t="str">
            <v/>
          </cell>
          <cell r="Y20" t="str">
            <v>Border Collie</v>
          </cell>
          <cell r="Z20">
            <v>0</v>
          </cell>
          <cell r="AA20">
            <v>0</v>
          </cell>
          <cell r="AB20" t="str">
            <v/>
          </cell>
          <cell r="AC20" t="str">
            <v/>
          </cell>
          <cell r="AD20" t="str">
            <v>jrohm85@gmail.com</v>
          </cell>
          <cell r="AE20" t="str">
            <v>Kelsey</v>
          </cell>
          <cell r="AF20" t="str">
            <v>Rohm</v>
          </cell>
        </row>
        <row r="21">
          <cell r="C21" t="str">
            <v>Fever</v>
          </cell>
          <cell r="D21" t="str">
            <v>Frank Montgomery</v>
          </cell>
          <cell r="E21" t="str">
            <v>Stephanie Carbaugh</v>
          </cell>
          <cell r="F21" t="str">
            <v>AA</v>
          </cell>
          <cell r="G21" t="str">
            <v>O</v>
          </cell>
          <cell r="H21" t="str">
            <v>X</v>
          </cell>
          <cell r="I21" t="str">
            <v>X</v>
          </cell>
          <cell r="J21" t="str">
            <v>X</v>
          </cell>
          <cell r="K21" t="str">
            <v>X</v>
          </cell>
          <cell r="L21" t="str">
            <v>X</v>
          </cell>
          <cell r="M21" t="str">
            <v>X</v>
          </cell>
          <cell r="N21" t="str">
            <v>Fever</v>
          </cell>
          <cell r="O21" t="str">
            <v>Frank</v>
          </cell>
          <cell r="P21" t="str">
            <v>Montgomery</v>
          </cell>
          <cell r="Q21" t="str">
            <v>1512 Severn Chapel Road</v>
          </cell>
          <cell r="R21" t="str">
            <v>Crownsville</v>
          </cell>
          <cell r="S21" t="str">
            <v>MD</v>
          </cell>
          <cell r="T21">
            <v>21032</v>
          </cell>
          <cell r="U21" t="str">
            <v>410-263-7128</v>
          </cell>
          <cell r="V21" t="str">
            <v>X</v>
          </cell>
          <cell r="W21" t="str">
            <v>X</v>
          </cell>
          <cell r="X21" t="str">
            <v/>
          </cell>
          <cell r="Y21" t="str">
            <v>Flamming Aussome Aussie</v>
          </cell>
          <cell r="Z21">
            <v>0</v>
          </cell>
          <cell r="AA21">
            <v>0</v>
          </cell>
          <cell r="AB21" t="str">
            <v/>
          </cell>
          <cell r="AC21" t="str">
            <v/>
          </cell>
          <cell r="AD21" t="str">
            <v>discnspot@aol.com</v>
          </cell>
          <cell r="AE21" t="str">
            <v>Stephanie</v>
          </cell>
          <cell r="AF21" t="str">
            <v>Carbaugh</v>
          </cell>
        </row>
        <row r="22">
          <cell r="C22" t="str">
            <v>Bullet</v>
          </cell>
          <cell r="D22" t="str">
            <v>Criss Brown</v>
          </cell>
          <cell r="E22" t="str">
            <v/>
          </cell>
          <cell r="F22" t="str">
            <v>AA</v>
          </cell>
          <cell r="G22" t="str">
            <v>O</v>
          </cell>
          <cell r="I22" t="str">
            <v>X</v>
          </cell>
          <cell r="J22" t="str">
            <v>X</v>
          </cell>
          <cell r="K22" t="str">
            <v>X</v>
          </cell>
          <cell r="L22" t="str">
            <v>X</v>
          </cell>
          <cell r="M22" t="str">
            <v>X</v>
          </cell>
          <cell r="N22" t="str">
            <v>Bullet</v>
          </cell>
          <cell r="O22" t="str">
            <v>Criss</v>
          </cell>
          <cell r="P22" t="str">
            <v>Brown</v>
          </cell>
          <cell r="Q22" t="str">
            <v>106 Norway Drive</v>
          </cell>
          <cell r="R22" t="str">
            <v>Mohnton</v>
          </cell>
          <cell r="S22" t="str">
            <v>PA</v>
          </cell>
          <cell r="T22" t="str">
            <v>19540</v>
          </cell>
          <cell r="U22" t="str">
            <v>610-780-6665</v>
          </cell>
          <cell r="V22" t="str">
            <v>X</v>
          </cell>
          <cell r="W22" t="str">
            <v>X</v>
          </cell>
          <cell r="X22" t="str">
            <v/>
          </cell>
          <cell r="Y22" t="str">
            <v>Aussie</v>
          </cell>
          <cell r="Z22">
            <v>0</v>
          </cell>
          <cell r="AA22">
            <v>0</v>
          </cell>
          <cell r="AB22" t="str">
            <v/>
          </cell>
          <cell r="AC22" t="str">
            <v/>
          </cell>
          <cell r="AD22" t="str">
            <v>Startariot0107@gmail.com</v>
          </cell>
          <cell r="AE22" t="str">
            <v/>
          </cell>
          <cell r="AF22" t="str">
            <v/>
          </cell>
        </row>
        <row r="23">
          <cell r="C23" t="str">
            <v>Turbo Pi</v>
          </cell>
          <cell r="D23" t="str">
            <v>Chris Carr</v>
          </cell>
          <cell r="E23" t="str">
            <v>Stephanie Carbaugh</v>
          </cell>
          <cell r="F23" t="str">
            <v>MD</v>
          </cell>
          <cell r="G23" t="str">
            <v>MD</v>
          </cell>
          <cell r="H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M23" t="str">
            <v>X</v>
          </cell>
          <cell r="N23" t="str">
            <v>Turbo Pi</v>
          </cell>
          <cell r="O23" t="str">
            <v>Chris</v>
          </cell>
          <cell r="P23" t="str">
            <v>Carr</v>
          </cell>
          <cell r="Q23" t="str">
            <v>9019 Walter Martz Road</v>
          </cell>
          <cell r="R23" t="str">
            <v>Frederick</v>
          </cell>
          <cell r="S23" t="str">
            <v>MD</v>
          </cell>
          <cell r="T23">
            <v>21702</v>
          </cell>
          <cell r="U23" t="str">
            <v>240-344-7060</v>
          </cell>
          <cell r="V23" t="str">
            <v>X</v>
          </cell>
          <cell r="W23" t="str">
            <v>X</v>
          </cell>
          <cell r="X23" t="str">
            <v/>
          </cell>
          <cell r="Y23" t="str">
            <v>Border Jack</v>
          </cell>
          <cell r="Z23">
            <v>1</v>
          </cell>
          <cell r="AA23">
            <v>0</v>
          </cell>
          <cell r="AB23" t="str">
            <v/>
          </cell>
          <cell r="AC23" t="str">
            <v/>
          </cell>
          <cell r="AD23" t="str">
            <v>umbc@christophercarr.com</v>
          </cell>
          <cell r="AE23" t="str">
            <v>Stephanie</v>
          </cell>
          <cell r="AF23" t="str">
            <v>Carbaugh</v>
          </cell>
        </row>
        <row r="24">
          <cell r="C24" t="str">
            <v>Zappa / Bob</v>
          </cell>
          <cell r="D24" t="str">
            <v>Bob Griggs</v>
          </cell>
          <cell r="E24" t="str">
            <v>Melanie Griggs</v>
          </cell>
          <cell r="F24" t="str">
            <v>A</v>
          </cell>
          <cell r="G24" t="str">
            <v>O</v>
          </cell>
          <cell r="H24" t="str">
            <v>X</v>
          </cell>
          <cell r="J24" t="str">
            <v>X</v>
          </cell>
          <cell r="K24" t="str">
            <v>X</v>
          </cell>
          <cell r="L24" t="str">
            <v>X</v>
          </cell>
          <cell r="M24" t="str">
            <v>X</v>
          </cell>
          <cell r="N24" t="str">
            <v>Zappa</v>
          </cell>
          <cell r="O24" t="str">
            <v>Bob</v>
          </cell>
          <cell r="P24" t="str">
            <v>Griggs</v>
          </cell>
          <cell r="Q24" t="str">
            <v>25230 Trunk Line Road</v>
          </cell>
          <cell r="R24" t="str">
            <v>Henderson</v>
          </cell>
          <cell r="S24" t="str">
            <v>MD</v>
          </cell>
          <cell r="T24">
            <v>21640</v>
          </cell>
          <cell r="U24" t="str">
            <v>443-386-4968</v>
          </cell>
          <cell r="V24" t="str">
            <v>X</v>
          </cell>
          <cell r="W24" t="str">
            <v>X</v>
          </cell>
          <cell r="X24" t="str">
            <v/>
          </cell>
          <cell r="Y24" t="str">
            <v>Australian Shepherd</v>
          </cell>
          <cell r="Z24">
            <v>0</v>
          </cell>
          <cell r="AA24" t="str">
            <v>M</v>
          </cell>
          <cell r="AB24" t="str">
            <v>M</v>
          </cell>
          <cell r="AC24" t="str">
            <v/>
          </cell>
          <cell r="AD24" t="str">
            <v>crzydoglvr1@gmail.com</v>
          </cell>
          <cell r="AE24" t="str">
            <v>Melanie</v>
          </cell>
          <cell r="AF24" t="str">
            <v>Griggs</v>
          </cell>
        </row>
        <row r="25">
          <cell r="C25" t="str">
            <v>Gunner / Joe</v>
          </cell>
          <cell r="D25" t="str">
            <v>Joe Adams</v>
          </cell>
          <cell r="E25" t="str">
            <v>Frank Montgomery</v>
          </cell>
          <cell r="F25" t="str">
            <v>AA</v>
          </cell>
          <cell r="G25" t="str">
            <v>O</v>
          </cell>
          <cell r="H25" t="str">
            <v>X</v>
          </cell>
          <cell r="J25" t="str">
            <v>X</v>
          </cell>
          <cell r="L25" t="str">
            <v>X</v>
          </cell>
          <cell r="M25" t="str">
            <v>X</v>
          </cell>
          <cell r="N25" t="str">
            <v>Gunner</v>
          </cell>
          <cell r="O25" t="str">
            <v>Joe</v>
          </cell>
          <cell r="P25" t="str">
            <v>Adams</v>
          </cell>
          <cell r="Q25" t="str">
            <v>209 Hemlock Street</v>
          </cell>
          <cell r="R25" t="str">
            <v>Palmyra</v>
          </cell>
          <cell r="S25" t="str">
            <v>PA</v>
          </cell>
          <cell r="T25">
            <v>17078</v>
          </cell>
          <cell r="U25" t="str">
            <v>717-926-9822</v>
          </cell>
          <cell r="V25" t="str">
            <v>X</v>
          </cell>
          <cell r="W25" t="str">
            <v>X</v>
          </cell>
          <cell r="X25" t="str">
            <v/>
          </cell>
          <cell r="Y25" t="str">
            <v>Lab</v>
          </cell>
          <cell r="Z25">
            <v>0</v>
          </cell>
          <cell r="AA25">
            <v>0</v>
          </cell>
          <cell r="AB25" t="str">
            <v/>
          </cell>
          <cell r="AC25" t="str">
            <v/>
          </cell>
          <cell r="AD25" t="str">
            <v>jbadams17078@aol.com</v>
          </cell>
          <cell r="AE25" t="str">
            <v>Frank</v>
          </cell>
          <cell r="AF25" t="str">
            <v>Montgomery</v>
          </cell>
        </row>
        <row r="26">
          <cell r="C26" t="str">
            <v>Alex</v>
          </cell>
          <cell r="D26" t="str">
            <v>Todd Queen</v>
          </cell>
          <cell r="E26" t="str">
            <v/>
          </cell>
          <cell r="F26" t="str">
            <v>AA</v>
          </cell>
          <cell r="G26" t="str">
            <v>O</v>
          </cell>
          <cell r="J26" t="str">
            <v>X</v>
          </cell>
          <cell r="N26" t="str">
            <v>Alex</v>
          </cell>
          <cell r="O26" t="str">
            <v>Todd</v>
          </cell>
          <cell r="P26" t="str">
            <v>Queen</v>
          </cell>
          <cell r="Q26" t="str">
            <v>11220 Coles Drive</v>
          </cell>
          <cell r="R26" t="str">
            <v>Manassas</v>
          </cell>
          <cell r="S26" t="str">
            <v>VA</v>
          </cell>
          <cell r="T26">
            <v>20112</v>
          </cell>
          <cell r="U26" t="str">
            <v>571-334-4649</v>
          </cell>
          <cell r="V26" t="str">
            <v>X</v>
          </cell>
          <cell r="W26" t="str">
            <v>X</v>
          </cell>
          <cell r="X26" t="str">
            <v/>
          </cell>
          <cell r="Y26" t="str">
            <v>Heinz 57</v>
          </cell>
          <cell r="Z26">
            <v>0</v>
          </cell>
          <cell r="AA26">
            <v>0</v>
          </cell>
          <cell r="AB26" t="str">
            <v/>
          </cell>
          <cell r="AC26" t="str">
            <v/>
          </cell>
          <cell r="AD26" t="str">
            <v>lmgray1965@gmail.com</v>
          </cell>
          <cell r="AE26" t="str">
            <v/>
          </cell>
          <cell r="AF26" t="str">
            <v/>
          </cell>
        </row>
        <row r="27">
          <cell r="C27" t="str">
            <v>Chloe / Casey</v>
          </cell>
          <cell r="D27" t="str">
            <v>Casey Rhoten</v>
          </cell>
          <cell r="E27" t="str">
            <v>Steph Carbaugh</v>
          </cell>
          <cell r="F27" t="str">
            <v>A</v>
          </cell>
          <cell r="G27" t="str">
            <v>O</v>
          </cell>
          <cell r="H27" t="str">
            <v>X</v>
          </cell>
          <cell r="J27" t="str">
            <v>X</v>
          </cell>
          <cell r="K27" t="str">
            <v>X</v>
          </cell>
          <cell r="L27" t="str">
            <v>X</v>
          </cell>
          <cell r="M27" t="str">
            <v>X</v>
          </cell>
          <cell r="N27" t="str">
            <v>Chloe</v>
          </cell>
          <cell r="O27" t="str">
            <v>Casey</v>
          </cell>
          <cell r="P27" t="str">
            <v>Rhoten</v>
          </cell>
          <cell r="Q27" t="str">
            <v>274 Joshua Dr</v>
          </cell>
          <cell r="R27" t="str">
            <v>Hanover</v>
          </cell>
          <cell r="S27" t="str">
            <v>PA</v>
          </cell>
          <cell r="T27">
            <v>17331</v>
          </cell>
          <cell r="U27" t="str">
            <v>(717) 637-0033</v>
          </cell>
          <cell r="V27" t="str">
            <v>X</v>
          </cell>
          <cell r="W27" t="str">
            <v>X</v>
          </cell>
          <cell r="X27" t="str">
            <v/>
          </cell>
          <cell r="Y27" t="str">
            <v>Lab</v>
          </cell>
          <cell r="Z27">
            <v>0</v>
          </cell>
          <cell r="AA27">
            <v>0</v>
          </cell>
          <cell r="AB27" t="str">
            <v/>
          </cell>
          <cell r="AC27" t="str">
            <v/>
          </cell>
          <cell r="AD27" t="str">
            <v>caseyr973@comcast.net</v>
          </cell>
          <cell r="AE27" t="str">
            <v>Steph</v>
          </cell>
          <cell r="AF27" t="str">
            <v>Carbaugh</v>
          </cell>
        </row>
        <row r="28">
          <cell r="C28" t="str">
            <v>Cru</v>
          </cell>
          <cell r="D28" t="str">
            <v>TayShon Hill</v>
          </cell>
          <cell r="E28" t="str">
            <v/>
          </cell>
          <cell r="F28" t="str">
            <v>B</v>
          </cell>
          <cell r="G28" t="str">
            <v>O</v>
          </cell>
          <cell r="J28" t="str">
            <v>X</v>
          </cell>
          <cell r="K28" t="str">
            <v>X</v>
          </cell>
          <cell r="L28" t="str">
            <v>X</v>
          </cell>
          <cell r="M28" t="str">
            <v>X</v>
          </cell>
          <cell r="N28" t="str">
            <v>Cru</v>
          </cell>
          <cell r="O28" t="str">
            <v>TayShon</v>
          </cell>
          <cell r="P28" t="str">
            <v>Hill</v>
          </cell>
          <cell r="Q28" t="str">
            <v>100 Mill St</v>
          </cell>
          <cell r="R28" t="str">
            <v>Mount Holly Springs</v>
          </cell>
          <cell r="S28" t="str">
            <v>PA</v>
          </cell>
          <cell r="T28">
            <v>17065</v>
          </cell>
          <cell r="U28" t="str">
            <v>(717) 609-3355</v>
          </cell>
          <cell r="V28" t="str">
            <v/>
          </cell>
          <cell r="W28" t="str">
            <v/>
          </cell>
          <cell r="X28" t="str">
            <v/>
          </cell>
          <cell r="Y28" t="str">
            <v>All American</v>
          </cell>
          <cell r="Z28">
            <v>0</v>
          </cell>
          <cell r="AA28">
            <v>0</v>
          </cell>
          <cell r="AB28" t="str">
            <v/>
          </cell>
          <cell r="AC28" t="str">
            <v/>
          </cell>
          <cell r="AD28" t="str">
            <v>tayshon1126@gmail.com</v>
          </cell>
          <cell r="AE28" t="str">
            <v/>
          </cell>
          <cell r="AF28" t="str">
            <v/>
          </cell>
        </row>
        <row r="29">
          <cell r="C29" t="str">
            <v>Swish</v>
          </cell>
          <cell r="D29" t="str">
            <v>Ceirra Zeigler</v>
          </cell>
          <cell r="E29" t="str">
            <v>Todd or Angela TBD</v>
          </cell>
          <cell r="F29" t="str">
            <v>AA</v>
          </cell>
          <cell r="G29" t="str">
            <v>O</v>
          </cell>
          <cell r="H29" t="str">
            <v>X</v>
          </cell>
          <cell r="I29" t="str">
            <v>X</v>
          </cell>
          <cell r="J29" t="str">
            <v>X</v>
          </cell>
          <cell r="K29" t="str">
            <v>X</v>
          </cell>
          <cell r="L29" t="str">
            <v>X</v>
          </cell>
          <cell r="M29" t="str">
            <v>X</v>
          </cell>
          <cell r="N29" t="str">
            <v>Swish</v>
          </cell>
          <cell r="O29" t="str">
            <v>Ceirra</v>
          </cell>
          <cell r="P29" t="str">
            <v>Zeigler</v>
          </cell>
          <cell r="Q29" t="str">
            <v>220 Valley Road</v>
          </cell>
          <cell r="R29" t="str">
            <v>Sunbury</v>
          </cell>
          <cell r="S29" t="str">
            <v>PA</v>
          </cell>
          <cell r="T29">
            <v>17801</v>
          </cell>
          <cell r="U29" t="str">
            <v>570-797-4158</v>
          </cell>
          <cell r="V29" t="str">
            <v>X</v>
          </cell>
          <cell r="W29" t="str">
            <v>X</v>
          </cell>
          <cell r="X29" t="str">
            <v/>
          </cell>
          <cell r="Y29" t="str">
            <v>Border Collie</v>
          </cell>
          <cell r="Z29">
            <v>0</v>
          </cell>
          <cell r="AA29">
            <v>0</v>
          </cell>
          <cell r="AB29" t="str">
            <v/>
          </cell>
          <cell r="AC29" t="str">
            <v/>
          </cell>
          <cell r="AD29" t="str">
            <v>fouldsphotography@yahoo.com</v>
          </cell>
          <cell r="AE29" t="str">
            <v>Todd</v>
          </cell>
          <cell r="AF29" t="str">
            <v>or Angela TBD</v>
          </cell>
        </row>
        <row r="30">
          <cell r="C30" t="str">
            <v>Flame</v>
          </cell>
          <cell r="D30" t="str">
            <v>Melanie Griggs</v>
          </cell>
          <cell r="E30" t="str">
            <v>Frank Montgomery</v>
          </cell>
          <cell r="F30" t="str">
            <v>AA</v>
          </cell>
          <cell r="G30" t="str">
            <v>O</v>
          </cell>
          <cell r="H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M30" t="str">
            <v>X</v>
          </cell>
          <cell r="N30" t="str">
            <v>Flame</v>
          </cell>
          <cell r="O30" t="str">
            <v>Melanie</v>
          </cell>
          <cell r="P30" t="str">
            <v>Griggs</v>
          </cell>
          <cell r="Q30" t="str">
            <v>25230 Trunk Line Rd</v>
          </cell>
          <cell r="R30" t="str">
            <v>Henderson</v>
          </cell>
          <cell r="S30" t="str">
            <v>MD</v>
          </cell>
          <cell r="T30">
            <v>21640</v>
          </cell>
          <cell r="U30" t="str">
            <v>443-690-8639</v>
          </cell>
          <cell r="V30" t="str">
            <v>X</v>
          </cell>
          <cell r="W30" t="str">
            <v>X</v>
          </cell>
          <cell r="X30" t="str">
            <v/>
          </cell>
          <cell r="Y30" t="str">
            <v>Flaming Aussome Aussie</v>
          </cell>
          <cell r="Z30">
            <v>0</v>
          </cell>
          <cell r="AA30">
            <v>0</v>
          </cell>
          <cell r="AB30" t="str">
            <v/>
          </cell>
          <cell r="AC30" t="str">
            <v/>
          </cell>
          <cell r="AD30" t="str">
            <v>crzydoglvr1@gmail.com</v>
          </cell>
          <cell r="AE30" t="str">
            <v>Frank</v>
          </cell>
          <cell r="AF30" t="str">
            <v>Montgomery</v>
          </cell>
        </row>
        <row r="31">
          <cell r="C31" t="str">
            <v>Maggie</v>
          </cell>
          <cell r="D31" t="str">
            <v>Frank Kerchner</v>
          </cell>
          <cell r="E31" t="str">
            <v>Matt Repko</v>
          </cell>
          <cell r="F31" t="str">
            <v>A</v>
          </cell>
          <cell r="G31" t="str">
            <v>O</v>
          </cell>
          <cell r="H31" t="str">
            <v>X</v>
          </cell>
          <cell r="I31" t="str">
            <v>X</v>
          </cell>
          <cell r="J31" t="str">
            <v>X</v>
          </cell>
          <cell r="K31" t="str">
            <v>X</v>
          </cell>
          <cell r="L31" t="str">
            <v>X</v>
          </cell>
          <cell r="M31" t="str">
            <v>X</v>
          </cell>
          <cell r="N31" t="str">
            <v>Maggie</v>
          </cell>
          <cell r="O31" t="str">
            <v>Frank</v>
          </cell>
          <cell r="P31" t="str">
            <v>Kerchner</v>
          </cell>
          <cell r="Q31" t="str">
            <v>116-B Kings Hwy</v>
          </cell>
          <cell r="R31" t="str">
            <v>Landing</v>
          </cell>
          <cell r="S31" t="str">
            <v>NJ</v>
          </cell>
          <cell r="T31" t="str">
            <v>07850</v>
          </cell>
          <cell r="U31" t="str">
            <v>862-258-6339</v>
          </cell>
          <cell r="V31" t="str">
            <v>X</v>
          </cell>
          <cell r="W31" t="str">
            <v>X</v>
          </cell>
          <cell r="X31" t="str">
            <v/>
          </cell>
          <cell r="Y31" t="str">
            <v>Border Collie</v>
          </cell>
          <cell r="Z31">
            <v>0</v>
          </cell>
          <cell r="AA31" t="str">
            <v>M</v>
          </cell>
          <cell r="AB31" t="str">
            <v>M</v>
          </cell>
          <cell r="AC31" t="str">
            <v/>
          </cell>
          <cell r="AD31" t="str">
            <v>frankkerchner@gmail.com</v>
          </cell>
          <cell r="AE31" t="str">
            <v>Matt</v>
          </cell>
          <cell r="AF31" t="str">
            <v>Repko</v>
          </cell>
        </row>
        <row r="32">
          <cell r="C32" t="str">
            <v>Raven / Tim</v>
          </cell>
          <cell r="D32" t="str">
            <v>Tim Hauck</v>
          </cell>
          <cell r="E32" t="str">
            <v>Dave Erb</v>
          </cell>
          <cell r="F32" t="str">
            <v>AA</v>
          </cell>
          <cell r="G32" t="str">
            <v>O</v>
          </cell>
          <cell r="H32" t="str">
            <v>X</v>
          </cell>
          <cell r="J32" t="str">
            <v>X</v>
          </cell>
          <cell r="K32" t="str">
            <v>X</v>
          </cell>
          <cell r="L32" t="str">
            <v>X</v>
          </cell>
          <cell r="N32" t="str">
            <v>Raven</v>
          </cell>
          <cell r="O32" t="str">
            <v>Tim</v>
          </cell>
          <cell r="P32" t="str">
            <v>Hauck</v>
          </cell>
          <cell r="Q32" t="str">
            <v>17 W Orange St</v>
          </cell>
          <cell r="R32" t="str">
            <v>Lititz</v>
          </cell>
          <cell r="S32" t="str">
            <v>PA</v>
          </cell>
          <cell r="T32">
            <v>17543</v>
          </cell>
          <cell r="U32" t="str">
            <v>717-587-5132</v>
          </cell>
          <cell r="V32" t="str">
            <v>X</v>
          </cell>
          <cell r="W32" t="str">
            <v>X</v>
          </cell>
          <cell r="X32" t="str">
            <v/>
          </cell>
          <cell r="Y32" t="str">
            <v>BC</v>
          </cell>
          <cell r="Z32">
            <v>0</v>
          </cell>
          <cell r="AA32" t="str">
            <v>F</v>
          </cell>
          <cell r="AB32" t="str">
            <v/>
          </cell>
          <cell r="AC32" t="str">
            <v>F</v>
          </cell>
          <cell r="AD32" t="str">
            <v>tradclmr@ptd.net</v>
          </cell>
          <cell r="AE32" t="str">
            <v>Dave</v>
          </cell>
          <cell r="AF32" t="str">
            <v>Erb</v>
          </cell>
        </row>
        <row r="33">
          <cell r="C33" t="str">
            <v>Tripp</v>
          </cell>
          <cell r="D33" t="str">
            <v>Megan Stahlnecker</v>
          </cell>
          <cell r="E33" t="str">
            <v>Jake Rohm</v>
          </cell>
          <cell r="F33" t="str">
            <v>A</v>
          </cell>
          <cell r="G33" t="str">
            <v>O</v>
          </cell>
          <cell r="H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M33" t="str">
            <v>X</v>
          </cell>
          <cell r="N33" t="str">
            <v>Tripp</v>
          </cell>
          <cell r="O33" t="str">
            <v>Megan</v>
          </cell>
          <cell r="P33" t="str">
            <v>Stahlnecker</v>
          </cell>
          <cell r="Q33" t="str">
            <v>601 S Washington Street</v>
          </cell>
          <cell r="R33" t="str">
            <v>Muncy</v>
          </cell>
          <cell r="S33" t="str">
            <v>PA</v>
          </cell>
          <cell r="T33">
            <v>17756</v>
          </cell>
          <cell r="U33" t="str">
            <v>(570) 412-2369</v>
          </cell>
          <cell r="V33" t="str">
            <v/>
          </cell>
          <cell r="W33" t="str">
            <v/>
          </cell>
          <cell r="X33" t="str">
            <v/>
          </cell>
          <cell r="Y33" t="str">
            <v>Border Collie</v>
          </cell>
          <cell r="Z33">
            <v>0</v>
          </cell>
          <cell r="AA33">
            <v>0</v>
          </cell>
          <cell r="AB33" t="str">
            <v/>
          </cell>
          <cell r="AC33" t="str">
            <v/>
          </cell>
          <cell r="AD33" t="str">
            <v>meganstahlnecker@yahoo.com</v>
          </cell>
          <cell r="AE33" t="str">
            <v>Jake</v>
          </cell>
          <cell r="AF33" t="str">
            <v>Rohm</v>
          </cell>
        </row>
        <row r="34">
          <cell r="C34" t="str">
            <v>Pyro / Birgit</v>
          </cell>
          <cell r="D34" t="str">
            <v>Birgit Locklear</v>
          </cell>
          <cell r="E34" t="str">
            <v>Frank Montgomery</v>
          </cell>
          <cell r="F34" t="str">
            <v>AA</v>
          </cell>
          <cell r="G34" t="str">
            <v>O</v>
          </cell>
          <cell r="H34" t="str">
            <v>X</v>
          </cell>
          <cell r="J34" t="str">
            <v>X</v>
          </cell>
          <cell r="K34" t="str">
            <v>X</v>
          </cell>
          <cell r="L34" t="str">
            <v>X</v>
          </cell>
          <cell r="M34" t="str">
            <v>X</v>
          </cell>
          <cell r="N34" t="str">
            <v>Pyro</v>
          </cell>
          <cell r="O34" t="str">
            <v>Birgit</v>
          </cell>
          <cell r="P34" t="str">
            <v>Locklear</v>
          </cell>
          <cell r="Q34" t="str">
            <v>16475 Steeplechase Court</v>
          </cell>
          <cell r="R34" t="str">
            <v>Hughesville</v>
          </cell>
          <cell r="S34" t="str">
            <v>MD</v>
          </cell>
          <cell r="T34">
            <v>20637</v>
          </cell>
          <cell r="U34" t="str">
            <v>864-245-0606</v>
          </cell>
          <cell r="V34" t="str">
            <v>X</v>
          </cell>
          <cell r="W34" t="str">
            <v>X</v>
          </cell>
          <cell r="X34" t="str">
            <v/>
          </cell>
          <cell r="Y34" t="str">
            <v>Border Collie</v>
          </cell>
          <cell r="Z34">
            <v>0</v>
          </cell>
          <cell r="AA34">
            <v>0</v>
          </cell>
          <cell r="AB34" t="str">
            <v/>
          </cell>
          <cell r="AC34" t="str">
            <v/>
          </cell>
          <cell r="AD34" t="str">
            <v>bjlocklear@comcast.net</v>
          </cell>
          <cell r="AE34" t="str">
            <v>Frank</v>
          </cell>
          <cell r="AF34" t="str">
            <v>Montgomery</v>
          </cell>
        </row>
        <row r="35">
          <cell r="C35" t="str">
            <v>Tanner</v>
          </cell>
          <cell r="D35" t="str">
            <v>Todd Queen</v>
          </cell>
          <cell r="E35" t="str">
            <v>Cierra Zeigler</v>
          </cell>
          <cell r="F35" t="str">
            <v>AA</v>
          </cell>
          <cell r="G35" t="str">
            <v>O</v>
          </cell>
          <cell r="H35" t="str">
            <v>X</v>
          </cell>
          <cell r="J35" t="str">
            <v>X</v>
          </cell>
          <cell r="K35" t="str">
            <v>X</v>
          </cell>
          <cell r="L35" t="str">
            <v>X</v>
          </cell>
          <cell r="M35" t="str">
            <v>X</v>
          </cell>
          <cell r="N35" t="str">
            <v>Tanner</v>
          </cell>
          <cell r="O35" t="str">
            <v>Todd</v>
          </cell>
          <cell r="P35" t="str">
            <v>Queen</v>
          </cell>
          <cell r="Q35" t="str">
            <v>11220 Coles Drive</v>
          </cell>
          <cell r="R35" t="str">
            <v>Manassas</v>
          </cell>
          <cell r="S35" t="str">
            <v>VA</v>
          </cell>
          <cell r="T35">
            <v>20112</v>
          </cell>
          <cell r="U35" t="str">
            <v>571-379-3806</v>
          </cell>
          <cell r="V35" t="str">
            <v>X</v>
          </cell>
          <cell r="W35" t="str">
            <v>X</v>
          </cell>
          <cell r="X35" t="str">
            <v/>
          </cell>
          <cell r="Y35" t="str">
            <v>Mix</v>
          </cell>
          <cell r="Z35">
            <v>0</v>
          </cell>
          <cell r="AA35">
            <v>0</v>
          </cell>
          <cell r="AB35" t="str">
            <v/>
          </cell>
          <cell r="AC35" t="str">
            <v/>
          </cell>
          <cell r="AD35" t="str">
            <v>lmgray1965@gmail.com</v>
          </cell>
          <cell r="AE35" t="str">
            <v>Cierra</v>
          </cell>
          <cell r="AF35" t="str">
            <v>Zeigler</v>
          </cell>
        </row>
        <row r="36">
          <cell r="C36" t="str">
            <v>Chloe / Jeff</v>
          </cell>
          <cell r="D36" t="str">
            <v>Jeff Bergquist</v>
          </cell>
          <cell r="E36" t="str">
            <v>Frank Montgomery</v>
          </cell>
          <cell r="F36" t="str">
            <v>AA</v>
          </cell>
          <cell r="G36" t="str">
            <v>O</v>
          </cell>
          <cell r="H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M36" t="str">
            <v>X</v>
          </cell>
          <cell r="N36" t="str">
            <v>Chloe</v>
          </cell>
          <cell r="O36" t="str">
            <v>Jeff</v>
          </cell>
          <cell r="P36" t="str">
            <v>Bergquist</v>
          </cell>
          <cell r="Q36" t="str">
            <v>10208 PineTree Rd</v>
          </cell>
          <cell r="R36" t="str">
            <v>Woodsboro</v>
          </cell>
          <cell r="S36" t="str">
            <v>MD</v>
          </cell>
          <cell r="T36">
            <v>21798</v>
          </cell>
          <cell r="U36" t="str">
            <v>301-845-6872</v>
          </cell>
          <cell r="V36" t="str">
            <v>X</v>
          </cell>
          <cell r="W36" t="str">
            <v>X</v>
          </cell>
          <cell r="X36" t="str">
            <v/>
          </cell>
          <cell r="Y36" t="str">
            <v>German Shepherd</v>
          </cell>
          <cell r="Z36">
            <v>0</v>
          </cell>
          <cell r="AA36" t="str">
            <v>M</v>
          </cell>
          <cell r="AB36" t="str">
            <v>M</v>
          </cell>
          <cell r="AC36" t="str">
            <v/>
          </cell>
          <cell r="AD36" t="str">
            <v>jebhunter2@hotmail.com</v>
          </cell>
          <cell r="AE36" t="str">
            <v>Frank</v>
          </cell>
          <cell r="AF36" t="str">
            <v>Montgomery</v>
          </cell>
        </row>
        <row r="37">
          <cell r="C37" t="str">
            <v>Sizzle</v>
          </cell>
          <cell r="D37" t="str">
            <v>Criss Brown</v>
          </cell>
          <cell r="E37" t="str">
            <v>Matt Repko</v>
          </cell>
          <cell r="F37" t="str">
            <v>AA</v>
          </cell>
          <cell r="G37" t="str">
            <v>O</v>
          </cell>
          <cell r="H37" t="str">
            <v>X</v>
          </cell>
          <cell r="I37" t="str">
            <v>X</v>
          </cell>
          <cell r="J37" t="str">
            <v>X</v>
          </cell>
          <cell r="K37" t="str">
            <v>X</v>
          </cell>
          <cell r="L37" t="str">
            <v>X</v>
          </cell>
          <cell r="M37" t="str">
            <v>X</v>
          </cell>
          <cell r="N37" t="str">
            <v>Sizzle</v>
          </cell>
          <cell r="O37" t="str">
            <v>Criss</v>
          </cell>
          <cell r="P37" t="str">
            <v>Brown</v>
          </cell>
          <cell r="Q37" t="str">
            <v>106 Norway Drive</v>
          </cell>
          <cell r="R37" t="str">
            <v>Mohnton</v>
          </cell>
          <cell r="S37" t="str">
            <v>PA</v>
          </cell>
          <cell r="T37">
            <v>19540</v>
          </cell>
          <cell r="U37" t="str">
            <v>610-780-6665</v>
          </cell>
          <cell r="V37" t="str">
            <v>X</v>
          </cell>
          <cell r="W37" t="str">
            <v>X</v>
          </cell>
          <cell r="X37" t="str">
            <v/>
          </cell>
          <cell r="Y37" t="str">
            <v>Flamming Aussome Aussie</v>
          </cell>
          <cell r="Z37">
            <v>0</v>
          </cell>
          <cell r="AA37" t="str">
            <v>M</v>
          </cell>
          <cell r="AB37" t="str">
            <v>M</v>
          </cell>
          <cell r="AC37" t="str">
            <v/>
          </cell>
          <cell r="AD37" t="str">
            <v>startariot0107@gmail.com</v>
          </cell>
          <cell r="AE37" t="str">
            <v>Matt</v>
          </cell>
          <cell r="AF37" t="str">
            <v>Repko</v>
          </cell>
        </row>
        <row r="38">
          <cell r="C38" t="str">
            <v>Astro</v>
          </cell>
          <cell r="D38" t="str">
            <v>Kim Vaillancourt</v>
          </cell>
          <cell r="E38" t="str">
            <v>Tabitha Wise</v>
          </cell>
          <cell r="F38" t="str">
            <v>A</v>
          </cell>
          <cell r="G38" t="str">
            <v>O</v>
          </cell>
          <cell r="H38" t="str">
            <v>X</v>
          </cell>
          <cell r="J38" t="str">
            <v>X</v>
          </cell>
          <cell r="K38" t="str">
            <v>X</v>
          </cell>
          <cell r="L38" t="str">
            <v>X</v>
          </cell>
          <cell r="M38" t="str">
            <v>X</v>
          </cell>
          <cell r="N38" t="str">
            <v>Astro</v>
          </cell>
          <cell r="O38" t="str">
            <v>Kim</v>
          </cell>
          <cell r="P38" t="str">
            <v>Vaillancourt</v>
          </cell>
          <cell r="Q38" t="str">
            <v>13 Richard Dr</v>
          </cell>
          <cell r="R38" t="str">
            <v>Elkton</v>
          </cell>
          <cell r="S38" t="str">
            <v>MD</v>
          </cell>
          <cell r="T38">
            <v>21921</v>
          </cell>
          <cell r="U38" t="str">
            <v>603-831-6680</v>
          </cell>
          <cell r="V38" t="str">
            <v>X</v>
          </cell>
          <cell r="W38" t="str">
            <v>X</v>
          </cell>
          <cell r="X38" t="str">
            <v/>
          </cell>
          <cell r="Y38" t="str">
            <v>Labrador</v>
          </cell>
          <cell r="Z38">
            <v>0</v>
          </cell>
          <cell r="AA38">
            <v>0</v>
          </cell>
          <cell r="AB38" t="str">
            <v/>
          </cell>
          <cell r="AC38" t="str">
            <v/>
          </cell>
          <cell r="AD38" t="str">
            <v>kimberly.vaillan@gmail.com</v>
          </cell>
          <cell r="AE38" t="str">
            <v>Tabitha</v>
          </cell>
          <cell r="AF38" t="str">
            <v>Wise</v>
          </cell>
        </row>
        <row r="39">
          <cell r="C39" t="str">
            <v>Josie / Gina</v>
          </cell>
          <cell r="D39" t="str">
            <v>Gina Crawford</v>
          </cell>
          <cell r="E39" t="str">
            <v>Melanie Griggs</v>
          </cell>
          <cell r="F39" t="str">
            <v>B</v>
          </cell>
          <cell r="G39" t="str">
            <v>O</v>
          </cell>
          <cell r="H39" t="str">
            <v>X</v>
          </cell>
          <cell r="J39" t="str">
            <v>X</v>
          </cell>
          <cell r="K39" t="str">
            <v>X</v>
          </cell>
          <cell r="L39" t="str">
            <v>X</v>
          </cell>
          <cell r="M39" t="str">
            <v>X</v>
          </cell>
          <cell r="N39" t="str">
            <v>Josie</v>
          </cell>
          <cell r="O39" t="str">
            <v>Gina</v>
          </cell>
          <cell r="P39" t="str">
            <v>Crawford</v>
          </cell>
          <cell r="Q39" t="str">
            <v>209 Hemlock Street</v>
          </cell>
          <cell r="R39" t="str">
            <v>Palmyra</v>
          </cell>
          <cell r="S39" t="str">
            <v>PA</v>
          </cell>
          <cell r="T39">
            <v>17078</v>
          </cell>
          <cell r="U39" t="str">
            <v>717-926-9822</v>
          </cell>
          <cell r="V39" t="str">
            <v/>
          </cell>
          <cell r="W39" t="str">
            <v/>
          </cell>
          <cell r="X39" t="str">
            <v/>
          </cell>
          <cell r="Y39" t="str">
            <v>Flamming Aussome Aussie</v>
          </cell>
          <cell r="Z39">
            <v>0</v>
          </cell>
          <cell r="AA39">
            <v>0</v>
          </cell>
          <cell r="AB39" t="str">
            <v/>
          </cell>
          <cell r="AC39" t="str">
            <v/>
          </cell>
          <cell r="AD39" t="str">
            <v>reginamarie34@yahoo.com</v>
          </cell>
          <cell r="AE39" t="str">
            <v>Melanie</v>
          </cell>
          <cell r="AF39" t="str">
            <v>Griggs</v>
          </cell>
        </row>
        <row r="40">
          <cell r="C40" t="str">
            <v>Batman / Pin</v>
          </cell>
          <cell r="D40" t="str">
            <v>Pin Siang</v>
          </cell>
          <cell r="E40" t="str">
            <v>Brendon Siang</v>
          </cell>
          <cell r="F40" t="str">
            <v>B</v>
          </cell>
          <cell r="G40" t="str">
            <v>O</v>
          </cell>
          <cell r="H40" t="str">
            <v>X</v>
          </cell>
          <cell r="J40" t="str">
            <v>X</v>
          </cell>
          <cell r="K40" t="str">
            <v>X</v>
          </cell>
          <cell r="L40" t="str">
            <v>X</v>
          </cell>
          <cell r="M40" t="str">
            <v>X</v>
          </cell>
          <cell r="N40" t="str">
            <v>Batman</v>
          </cell>
          <cell r="O40" t="str">
            <v>Pin</v>
          </cell>
          <cell r="P40" t="str">
            <v>Siang</v>
          </cell>
          <cell r="Q40" t="str">
            <v>12104 Garden Grove</v>
          </cell>
          <cell r="R40" t="str">
            <v>Fairfax</v>
          </cell>
          <cell r="S40" t="str">
            <v>VA</v>
          </cell>
          <cell r="T40">
            <v>22030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 t="str">
            <v>Bordercollie</v>
          </cell>
          <cell r="Z40">
            <v>0</v>
          </cell>
          <cell r="AA40">
            <v>0</v>
          </cell>
          <cell r="AB40" t="str">
            <v/>
          </cell>
          <cell r="AC40" t="str">
            <v/>
          </cell>
          <cell r="AD40" t="str">
            <v>pinsatjayakorn@gmail.com</v>
          </cell>
          <cell r="AE40" t="str">
            <v>Brendon</v>
          </cell>
          <cell r="AF40" t="str">
            <v>Siang</v>
          </cell>
        </row>
        <row r="41">
          <cell r="C41" t="str">
            <v>Journey</v>
          </cell>
          <cell r="D41" t="str">
            <v>Emily Leiby</v>
          </cell>
          <cell r="E41" t="str">
            <v>TayShon Hill</v>
          </cell>
          <cell r="F41" t="str">
            <v>A</v>
          </cell>
          <cell r="G41" t="str">
            <v>O</v>
          </cell>
          <cell r="H41" t="str">
            <v>X</v>
          </cell>
          <cell r="J41" t="str">
            <v>X</v>
          </cell>
          <cell r="K41" t="str">
            <v>X</v>
          </cell>
          <cell r="L41" t="str">
            <v>X</v>
          </cell>
          <cell r="M41" t="str">
            <v>X</v>
          </cell>
          <cell r="N41" t="str">
            <v>Journey</v>
          </cell>
          <cell r="O41" t="str">
            <v>Emily</v>
          </cell>
          <cell r="P41" t="str">
            <v>Leiby</v>
          </cell>
          <cell r="Q41" t="str">
            <v>101 Pine Rd</v>
          </cell>
          <cell r="R41" t="str">
            <v>Mount Holly Springs</v>
          </cell>
          <cell r="S41" t="str">
            <v>PA</v>
          </cell>
          <cell r="T41">
            <v>17065</v>
          </cell>
          <cell r="U41" t="str">
            <v>(717) 713-4394</v>
          </cell>
          <cell r="V41" t="str">
            <v/>
          </cell>
          <cell r="W41" t="str">
            <v/>
          </cell>
          <cell r="X41" t="str">
            <v/>
          </cell>
          <cell r="Y41" t="str">
            <v>Border Collie</v>
          </cell>
          <cell r="Z41">
            <v>0</v>
          </cell>
          <cell r="AA41">
            <v>0</v>
          </cell>
          <cell r="AB41" t="str">
            <v/>
          </cell>
          <cell r="AC41" t="str">
            <v/>
          </cell>
          <cell r="AD41" t="str">
            <v>emilyleiby7@gmail.com</v>
          </cell>
          <cell r="AE41" t="str">
            <v>TayShon</v>
          </cell>
          <cell r="AF41" t="str">
            <v>Hill</v>
          </cell>
        </row>
        <row r="42">
          <cell r="C42" t="str">
            <v>Turbo Pi / Stephanie</v>
          </cell>
          <cell r="D42" t="str">
            <v>Stephanie Carbaugh</v>
          </cell>
          <cell r="E42" t="str">
            <v>Ceirra Zeigler</v>
          </cell>
          <cell r="F42" t="str">
            <v>MD</v>
          </cell>
          <cell r="G42" t="str">
            <v>MD</v>
          </cell>
          <cell r="H42" t="str">
            <v>X</v>
          </cell>
          <cell r="J42" t="str">
            <v>X</v>
          </cell>
          <cell r="L42" t="str">
            <v>X</v>
          </cell>
          <cell r="N42" t="str">
            <v>Turbo Pi</v>
          </cell>
          <cell r="O42" t="str">
            <v>Stephanie</v>
          </cell>
          <cell r="P42" t="str">
            <v>Carbaugh</v>
          </cell>
          <cell r="Q42" t="str">
            <v>5911 Clear Ridge Rd</v>
          </cell>
          <cell r="R42" t="str">
            <v>Elkridge</v>
          </cell>
          <cell r="S42" t="str">
            <v>MD</v>
          </cell>
          <cell r="T42">
            <v>21075</v>
          </cell>
          <cell r="U42" t="str">
            <v>410-707-5233</v>
          </cell>
          <cell r="V42" t="str">
            <v>X</v>
          </cell>
          <cell r="W42" t="str">
            <v>X</v>
          </cell>
          <cell r="X42" t="str">
            <v/>
          </cell>
          <cell r="Y42" t="str">
            <v>Border Jack</v>
          </cell>
          <cell r="Z42">
            <v>0</v>
          </cell>
          <cell r="AA42">
            <v>0</v>
          </cell>
          <cell r="AB42" t="str">
            <v/>
          </cell>
          <cell r="AC42" t="str">
            <v/>
          </cell>
          <cell r="AD42" t="str">
            <v>bordercolliesrule@verizon.net</v>
          </cell>
          <cell r="AE42" t="str">
            <v>Ceirra</v>
          </cell>
          <cell r="AF42" t="str">
            <v>Zeigler</v>
          </cell>
        </row>
        <row r="43">
          <cell r="C43" t="str">
            <v>Rum Chata</v>
          </cell>
          <cell r="D43" t="str">
            <v>Sandra Burroughs</v>
          </cell>
          <cell r="E43" t="str">
            <v>Glenn Burroughs</v>
          </cell>
          <cell r="F43" t="str">
            <v>A</v>
          </cell>
          <cell r="G43" t="str">
            <v>O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  <cell r="M43" t="str">
            <v>X</v>
          </cell>
          <cell r="N43" t="str">
            <v>Rum Chata</v>
          </cell>
          <cell r="O43" t="str">
            <v>Sandra</v>
          </cell>
          <cell r="P43" t="str">
            <v>Burroughs</v>
          </cell>
          <cell r="Q43" t="str">
            <v>25859 Budderleigh Place</v>
          </cell>
          <cell r="R43" t="str">
            <v>Mechanicsville</v>
          </cell>
          <cell r="S43" t="str">
            <v>MD</v>
          </cell>
          <cell r="T43">
            <v>20659</v>
          </cell>
          <cell r="U43" t="str">
            <v>240-925-3829</v>
          </cell>
          <cell r="V43" t="str">
            <v>X</v>
          </cell>
          <cell r="W43" t="str">
            <v>X</v>
          </cell>
          <cell r="X43" t="str">
            <v/>
          </cell>
          <cell r="Y43" t="str">
            <v>Border Collie/ Whippet</v>
          </cell>
          <cell r="Z43">
            <v>0</v>
          </cell>
          <cell r="AA43">
            <v>0</v>
          </cell>
          <cell r="AB43" t="str">
            <v/>
          </cell>
          <cell r="AC43" t="str">
            <v/>
          </cell>
          <cell r="AD43" t="str">
            <v>shockwavediscdogs@gmail.com</v>
          </cell>
          <cell r="AE43" t="str">
            <v>Glenn</v>
          </cell>
          <cell r="AF43" t="str">
            <v>Burroughs</v>
          </cell>
        </row>
        <row r="44">
          <cell r="C44" t="str">
            <v>Jagger</v>
          </cell>
          <cell r="D44" t="str">
            <v>Frank Montgomery</v>
          </cell>
          <cell r="E44" t="str">
            <v>Criss Brown</v>
          </cell>
          <cell r="F44" t="str">
            <v>AA</v>
          </cell>
          <cell r="G44" t="str">
            <v>O</v>
          </cell>
          <cell r="H44" t="str">
            <v>X</v>
          </cell>
          <cell r="J44" t="str">
            <v>X</v>
          </cell>
          <cell r="L44" t="str">
            <v>X</v>
          </cell>
          <cell r="N44" t="str">
            <v>Jagger</v>
          </cell>
          <cell r="O44" t="str">
            <v>Frank</v>
          </cell>
          <cell r="P44" t="str">
            <v>Montgomery</v>
          </cell>
          <cell r="Q44" t="str">
            <v>1512 Severn Chapel Road</v>
          </cell>
          <cell r="R44" t="str">
            <v>Crownsville</v>
          </cell>
          <cell r="S44" t="str">
            <v>MD</v>
          </cell>
          <cell r="T44">
            <v>21032</v>
          </cell>
          <cell r="U44" t="str">
            <v>410-263-7128</v>
          </cell>
          <cell r="V44" t="str">
            <v>X</v>
          </cell>
          <cell r="W44" t="str">
            <v>X</v>
          </cell>
          <cell r="X44" t="str">
            <v/>
          </cell>
          <cell r="Y44" t="str">
            <v>Australian Shepherd</v>
          </cell>
          <cell r="Z44">
            <v>0</v>
          </cell>
          <cell r="AA44" t="str">
            <v>M</v>
          </cell>
          <cell r="AB44" t="str">
            <v>M</v>
          </cell>
          <cell r="AC44" t="str">
            <v/>
          </cell>
          <cell r="AD44" t="str">
            <v>discnspot@aol.com</v>
          </cell>
          <cell r="AE44" t="str">
            <v>Criss</v>
          </cell>
          <cell r="AF44" t="str">
            <v>Brown</v>
          </cell>
        </row>
        <row r="45">
          <cell r="C45" t="str">
            <v>Stoke</v>
          </cell>
          <cell r="D45" t="str">
            <v>Nancy Woodside</v>
          </cell>
          <cell r="E45" t="str">
            <v/>
          </cell>
          <cell r="F45" t="str">
            <v>B</v>
          </cell>
          <cell r="G45" t="str">
            <v>O</v>
          </cell>
          <cell r="J45" t="str">
            <v>X</v>
          </cell>
          <cell r="K45" t="str">
            <v>X</v>
          </cell>
          <cell r="L45" t="str">
            <v>X</v>
          </cell>
          <cell r="M45" t="str">
            <v>X</v>
          </cell>
          <cell r="N45" t="str">
            <v>Stoke</v>
          </cell>
          <cell r="O45" t="str">
            <v>Nancy</v>
          </cell>
          <cell r="P45" t="str">
            <v>Woodside</v>
          </cell>
          <cell r="Q45" t="str">
            <v>27 Thornhill Road</v>
          </cell>
          <cell r="R45" t="str">
            <v>Lutherville</v>
          </cell>
          <cell r="S45" t="str">
            <v>MD</v>
          </cell>
          <cell r="T45">
            <v>21093</v>
          </cell>
          <cell r="U45" t="str">
            <v>410-274-1087</v>
          </cell>
          <cell r="V45" t="str">
            <v/>
          </cell>
          <cell r="W45" t="str">
            <v/>
          </cell>
          <cell r="X45" t="str">
            <v/>
          </cell>
          <cell r="Y45" t="str">
            <v>Border Collie</v>
          </cell>
          <cell r="Z45">
            <v>0</v>
          </cell>
          <cell r="AA45">
            <v>0</v>
          </cell>
          <cell r="AB45" t="str">
            <v/>
          </cell>
          <cell r="AC45" t="str">
            <v/>
          </cell>
          <cell r="AD45" t="str">
            <v>nwoodside20@gmail.com</v>
          </cell>
          <cell r="AE45" t="str">
            <v/>
          </cell>
          <cell r="AF45" t="str">
            <v/>
          </cell>
        </row>
        <row r="46">
          <cell r="C46" t="str">
            <v>Pierogi</v>
          </cell>
          <cell r="D46" t="str">
            <v>Gabby Scott</v>
          </cell>
          <cell r="F46" t="str">
            <v>A</v>
          </cell>
          <cell r="G46" t="str">
            <v>O</v>
          </cell>
          <cell r="J46" t="str">
            <v>X</v>
          </cell>
          <cell r="K46" t="str">
            <v>X</v>
          </cell>
          <cell r="N46" t="str">
            <v>Pierogi</v>
          </cell>
          <cell r="O46" t="str">
            <v>Gabby</v>
          </cell>
          <cell r="P46" t="str">
            <v>Scott</v>
          </cell>
          <cell r="Q46" t="str">
            <v>402 Sherman Ave</v>
          </cell>
          <cell r="R46" t="str">
            <v>Frederick</v>
          </cell>
          <cell r="S46" t="str">
            <v>MD</v>
          </cell>
          <cell r="T46">
            <v>21701</v>
          </cell>
          <cell r="U46" t="str">
            <v>410-491-3999</v>
          </cell>
          <cell r="V46" t="str">
            <v>X</v>
          </cell>
          <cell r="W46" t="str">
            <v>X</v>
          </cell>
          <cell r="X46" t="str">
            <v/>
          </cell>
          <cell r="Y46" t="str">
            <v>Sport Mix</v>
          </cell>
          <cell r="Z46">
            <v>0</v>
          </cell>
          <cell r="AA46">
            <v>0</v>
          </cell>
          <cell r="AB46" t="str">
            <v/>
          </cell>
          <cell r="AC46" t="str">
            <v/>
          </cell>
          <cell r="AD46" t="str">
            <v>the.dog.nerds@gmail.com</v>
          </cell>
          <cell r="AE46" t="str">
            <v/>
          </cell>
          <cell r="AF46" t="str">
            <v/>
          </cell>
        </row>
        <row r="47">
          <cell r="C47" t="str">
            <v>Riptyde</v>
          </cell>
          <cell r="D47" t="str">
            <v>Kim Vaillancourt</v>
          </cell>
          <cell r="E47" t="str">
            <v>Tabitha Wise</v>
          </cell>
          <cell r="F47" t="str">
            <v>A</v>
          </cell>
          <cell r="G47" t="str">
            <v>O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  <cell r="M47" t="str">
            <v>X</v>
          </cell>
          <cell r="N47" t="str">
            <v>Riptyde</v>
          </cell>
          <cell r="O47" t="str">
            <v>Kim</v>
          </cell>
          <cell r="P47" t="str">
            <v>Vaillancourt</v>
          </cell>
          <cell r="Q47" t="str">
            <v>13 Richard Dr</v>
          </cell>
          <cell r="R47" t="str">
            <v>Elkton</v>
          </cell>
          <cell r="S47" t="str">
            <v>MD</v>
          </cell>
          <cell r="T47">
            <v>21921</v>
          </cell>
          <cell r="U47" t="str">
            <v>603-831-6680</v>
          </cell>
          <cell r="V47" t="str">
            <v>X</v>
          </cell>
          <cell r="W47" t="str">
            <v>X</v>
          </cell>
          <cell r="X47" t="str">
            <v/>
          </cell>
          <cell r="Y47" t="str">
            <v>Choclate Lab</v>
          </cell>
          <cell r="Z47">
            <v>0</v>
          </cell>
          <cell r="AA47">
            <v>0</v>
          </cell>
          <cell r="AB47" t="str">
            <v/>
          </cell>
          <cell r="AC47" t="str">
            <v/>
          </cell>
          <cell r="AD47" t="str">
            <v>kimberly.vaillan@gmail.com</v>
          </cell>
          <cell r="AE47" t="str">
            <v>Tabitha</v>
          </cell>
          <cell r="AF47" t="str">
            <v>Wise</v>
          </cell>
        </row>
        <row r="48">
          <cell r="C48" t="str">
            <v>Trace</v>
          </cell>
          <cell r="D48" t="str">
            <v>Matt Repko</v>
          </cell>
          <cell r="E48" t="str">
            <v>Criss Brown</v>
          </cell>
          <cell r="F48" t="str">
            <v>MD</v>
          </cell>
          <cell r="G48" t="str">
            <v>MD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  <cell r="M48" t="str">
            <v>X</v>
          </cell>
          <cell r="N48" t="str">
            <v>Trace</v>
          </cell>
          <cell r="O48" t="str">
            <v>Matt</v>
          </cell>
          <cell r="P48" t="str">
            <v>Repko</v>
          </cell>
          <cell r="Q48" t="str">
            <v>115 Sunny Court</v>
          </cell>
          <cell r="R48" t="str">
            <v>Leesport</v>
          </cell>
          <cell r="S48" t="str">
            <v>PA</v>
          </cell>
          <cell r="T48">
            <v>19533</v>
          </cell>
          <cell r="U48" t="str">
            <v>610-507-1499</v>
          </cell>
          <cell r="V48" t="str">
            <v>X</v>
          </cell>
          <cell r="W48" t="str">
            <v>X</v>
          </cell>
          <cell r="X48" t="str">
            <v/>
          </cell>
          <cell r="Y48" t="str">
            <v>Mini Aussie</v>
          </cell>
          <cell r="Z48" t="str">
            <v>6 mths</v>
          </cell>
          <cell r="AA48" t="str">
            <v>M</v>
          </cell>
          <cell r="AB48" t="str">
            <v>M</v>
          </cell>
          <cell r="AC48" t="str">
            <v/>
          </cell>
          <cell r="AD48" t="str">
            <v>matt@repkos.com</v>
          </cell>
          <cell r="AE48" t="str">
            <v>Criss</v>
          </cell>
          <cell r="AF48" t="str">
            <v>Brown</v>
          </cell>
        </row>
        <row r="49">
          <cell r="C49" t="str">
            <v>Stacey</v>
          </cell>
          <cell r="D49" t="str">
            <v>Ceirra Zeigler</v>
          </cell>
          <cell r="E49" t="str">
            <v>Todd or Angela TBD</v>
          </cell>
          <cell r="F49" t="str">
            <v>AA</v>
          </cell>
          <cell r="G49" t="str">
            <v>O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M49" t="str">
            <v>X</v>
          </cell>
          <cell r="N49" t="str">
            <v>Stacey</v>
          </cell>
          <cell r="O49" t="str">
            <v>Ceirra</v>
          </cell>
          <cell r="P49" t="str">
            <v>Zeigler</v>
          </cell>
          <cell r="Q49" t="str">
            <v>220 Valley Road</v>
          </cell>
          <cell r="R49" t="str">
            <v>Sunbury</v>
          </cell>
          <cell r="S49" t="str">
            <v>PA</v>
          </cell>
          <cell r="T49">
            <v>17801</v>
          </cell>
          <cell r="U49" t="str">
            <v>570-797-4158</v>
          </cell>
          <cell r="V49" t="str">
            <v>X</v>
          </cell>
          <cell r="W49" t="str">
            <v>X</v>
          </cell>
          <cell r="X49" t="str">
            <v/>
          </cell>
          <cell r="Y49">
            <v>0</v>
          </cell>
          <cell r="Z49">
            <v>0</v>
          </cell>
          <cell r="AA49">
            <v>0</v>
          </cell>
          <cell r="AB49" t="str">
            <v/>
          </cell>
          <cell r="AC49" t="str">
            <v/>
          </cell>
          <cell r="AD49" t="str">
            <v>fouldsphotography@yahoo.com</v>
          </cell>
          <cell r="AE49" t="str">
            <v>Todd</v>
          </cell>
          <cell r="AF49" t="str">
            <v>or Angela TBD</v>
          </cell>
        </row>
        <row r="50">
          <cell r="C50" t="str">
            <v>Snap / Angela</v>
          </cell>
          <cell r="D50" t="str">
            <v>Angela Zeigler</v>
          </cell>
          <cell r="E50" t="str">
            <v>Brad Zeigler</v>
          </cell>
          <cell r="F50" t="str">
            <v>A</v>
          </cell>
          <cell r="G50" t="str">
            <v>O</v>
          </cell>
          <cell r="H50" t="str">
            <v>X</v>
          </cell>
          <cell r="J50" t="str">
            <v>X</v>
          </cell>
          <cell r="K50" t="str">
            <v>X</v>
          </cell>
          <cell r="L50" t="str">
            <v>X</v>
          </cell>
          <cell r="N50" t="str">
            <v>Snap</v>
          </cell>
          <cell r="O50" t="str">
            <v>Angela</v>
          </cell>
          <cell r="P50" t="str">
            <v>Zeigler</v>
          </cell>
          <cell r="Q50" t="str">
            <v>220 Valley Road</v>
          </cell>
          <cell r="R50" t="str">
            <v>Sunbury</v>
          </cell>
          <cell r="S50" t="str">
            <v>MD</v>
          </cell>
          <cell r="T50">
            <v>17801</v>
          </cell>
          <cell r="U50" t="str">
            <v>570-797-4158</v>
          </cell>
          <cell r="V50" t="str">
            <v>X</v>
          </cell>
          <cell r="W50" t="str">
            <v>X</v>
          </cell>
          <cell r="X50" t="str">
            <v/>
          </cell>
          <cell r="Y50">
            <v>0</v>
          </cell>
          <cell r="Z50">
            <v>0</v>
          </cell>
          <cell r="AA50">
            <v>0</v>
          </cell>
          <cell r="AB50" t="str">
            <v/>
          </cell>
          <cell r="AC50" t="str">
            <v/>
          </cell>
          <cell r="AD50" t="str">
            <v>fouldsphotography@yahoo.com</v>
          </cell>
          <cell r="AE50" t="str">
            <v>Brad</v>
          </cell>
          <cell r="AF50" t="str">
            <v>Zeigler</v>
          </cell>
        </row>
        <row r="51">
          <cell r="C51" t="str">
            <v>Rico</v>
          </cell>
          <cell r="D51" t="str">
            <v>Tabitha Wise</v>
          </cell>
          <cell r="E51" t="str">
            <v>Kim Vaillancourt</v>
          </cell>
          <cell r="F51" t="str">
            <v>B</v>
          </cell>
          <cell r="G51" t="str">
            <v>O</v>
          </cell>
          <cell r="H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M51" t="str">
            <v>X</v>
          </cell>
          <cell r="N51" t="str">
            <v>Rico</v>
          </cell>
          <cell r="O51" t="str">
            <v>Tabitha</v>
          </cell>
          <cell r="P51" t="str">
            <v>Wise</v>
          </cell>
          <cell r="Q51" t="str">
            <v>203 Westbury Court</v>
          </cell>
          <cell r="R51" t="str">
            <v>Downingtown</v>
          </cell>
          <cell r="S51" t="str">
            <v>PA</v>
          </cell>
          <cell r="T51">
            <v>19335</v>
          </cell>
          <cell r="U51" t="str">
            <v>484-318-0939</v>
          </cell>
          <cell r="V51" t="str">
            <v/>
          </cell>
          <cell r="W51" t="str">
            <v/>
          </cell>
          <cell r="X51" t="str">
            <v/>
          </cell>
          <cell r="Y51" t="str">
            <v>Australian Shepherd</v>
          </cell>
          <cell r="Z51">
            <v>0</v>
          </cell>
          <cell r="AA51">
            <v>0</v>
          </cell>
          <cell r="AB51" t="str">
            <v/>
          </cell>
          <cell r="AC51" t="str">
            <v/>
          </cell>
          <cell r="AD51" t="str">
            <v>twise1989@aol.com</v>
          </cell>
          <cell r="AE51" t="str">
            <v>Kim</v>
          </cell>
          <cell r="AF51" t="str">
            <v>Vaillancourt</v>
          </cell>
        </row>
        <row r="52">
          <cell r="C52" t="str">
            <v>Phantom</v>
          </cell>
          <cell r="D52" t="str">
            <v>Frank Kerchner</v>
          </cell>
          <cell r="E52" t="str">
            <v>Frank Montgomery</v>
          </cell>
          <cell r="F52" t="str">
            <v>A</v>
          </cell>
          <cell r="G52" t="str">
            <v>O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  <cell r="M52" t="str">
            <v>X</v>
          </cell>
          <cell r="N52" t="str">
            <v>Phantom</v>
          </cell>
          <cell r="O52" t="str">
            <v>Frank</v>
          </cell>
          <cell r="P52" t="str">
            <v>Kerchner</v>
          </cell>
          <cell r="Q52" t="str">
            <v>116-B Kings Hwy</v>
          </cell>
          <cell r="R52" t="str">
            <v>Landing</v>
          </cell>
          <cell r="S52" t="str">
            <v>NJ</v>
          </cell>
          <cell r="T52" t="str">
            <v>07850</v>
          </cell>
          <cell r="U52" t="str">
            <v>862-258-6339</v>
          </cell>
          <cell r="V52" t="str">
            <v>X</v>
          </cell>
          <cell r="W52" t="str">
            <v>X</v>
          </cell>
          <cell r="X52" t="str">
            <v/>
          </cell>
          <cell r="Y52" t="str">
            <v>Border Collie</v>
          </cell>
          <cell r="Z52">
            <v>0</v>
          </cell>
          <cell r="AA52" t="str">
            <v>M</v>
          </cell>
          <cell r="AB52" t="str">
            <v>M</v>
          </cell>
          <cell r="AC52" t="str">
            <v/>
          </cell>
          <cell r="AD52" t="str">
            <v>frankkerchner@gmail.com</v>
          </cell>
          <cell r="AE52" t="str">
            <v>Frank</v>
          </cell>
          <cell r="AF52" t="str">
            <v>Montgomery</v>
          </cell>
        </row>
        <row r="53">
          <cell r="C53" t="str">
            <v>Blue</v>
          </cell>
          <cell r="D53" t="str">
            <v>Alan Eckman</v>
          </cell>
          <cell r="E53" t="str">
            <v>Criss Brown</v>
          </cell>
          <cell r="F53" t="str">
            <v>AA</v>
          </cell>
          <cell r="G53" t="str">
            <v>O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M53" t="str">
            <v>X</v>
          </cell>
          <cell r="N53" t="str">
            <v>Blue</v>
          </cell>
          <cell r="O53" t="str">
            <v>Alan</v>
          </cell>
          <cell r="P53" t="str">
            <v>Eckman</v>
          </cell>
          <cell r="Q53" t="str">
            <v>215 Hill Road</v>
          </cell>
          <cell r="R53" t="str">
            <v>New Holland</v>
          </cell>
          <cell r="S53" t="str">
            <v>PA</v>
          </cell>
          <cell r="T53">
            <v>17557</v>
          </cell>
          <cell r="U53" t="str">
            <v>717-371-0487</v>
          </cell>
          <cell r="V53" t="str">
            <v>X</v>
          </cell>
          <cell r="W53" t="str">
            <v>X</v>
          </cell>
          <cell r="X53" t="str">
            <v/>
          </cell>
          <cell r="Y53" t="str">
            <v>Sheltie</v>
          </cell>
          <cell r="Z53">
            <v>3</v>
          </cell>
          <cell r="AA53" t="str">
            <v>M</v>
          </cell>
          <cell r="AB53" t="str">
            <v>M</v>
          </cell>
          <cell r="AC53" t="str">
            <v/>
          </cell>
          <cell r="AD53" t="str">
            <v>eckman@pendu.com</v>
          </cell>
          <cell r="AE53" t="str">
            <v>Criss</v>
          </cell>
          <cell r="AF53" t="str">
            <v>Brown</v>
          </cell>
        </row>
        <row r="54">
          <cell r="C54" t="str">
            <v>Minnow</v>
          </cell>
          <cell r="D54" t="str">
            <v>Megan Stahlnecker</v>
          </cell>
          <cell r="E54" t="str">
            <v>Kelsey Rohm</v>
          </cell>
          <cell r="F54" t="str">
            <v>A</v>
          </cell>
          <cell r="G54" t="str">
            <v>O</v>
          </cell>
          <cell r="H54" t="str">
            <v>X</v>
          </cell>
          <cell r="J54" t="str">
            <v>X</v>
          </cell>
          <cell r="K54" t="str">
            <v>X</v>
          </cell>
          <cell r="L54" t="str">
            <v>X</v>
          </cell>
          <cell r="M54" t="str">
            <v>X</v>
          </cell>
          <cell r="N54" t="str">
            <v>Minnow</v>
          </cell>
          <cell r="O54" t="str">
            <v>Megan</v>
          </cell>
          <cell r="P54" t="str">
            <v>Stahlnecker</v>
          </cell>
          <cell r="Q54" t="str">
            <v>601 S Washington Street</v>
          </cell>
          <cell r="R54" t="str">
            <v>Muncy</v>
          </cell>
          <cell r="S54" t="str">
            <v>PA</v>
          </cell>
          <cell r="T54">
            <v>17756</v>
          </cell>
          <cell r="U54" t="str">
            <v>(570) 412-2369</v>
          </cell>
          <cell r="V54" t="str">
            <v/>
          </cell>
          <cell r="W54" t="str">
            <v/>
          </cell>
          <cell r="X54" t="str">
            <v/>
          </cell>
          <cell r="Y54" t="str">
            <v>Border Collie/Beagle</v>
          </cell>
          <cell r="Z54">
            <v>0</v>
          </cell>
          <cell r="AA54">
            <v>0</v>
          </cell>
          <cell r="AB54" t="str">
            <v/>
          </cell>
          <cell r="AC54" t="str">
            <v/>
          </cell>
          <cell r="AD54" t="str">
            <v>meganstahlnecker@yahoo.com</v>
          </cell>
          <cell r="AE54" t="str">
            <v>Kelsey</v>
          </cell>
          <cell r="AF54" t="str">
            <v>Rohm</v>
          </cell>
        </row>
        <row r="55">
          <cell r="C55" t="str">
            <v>Kona / Tim</v>
          </cell>
          <cell r="D55" t="str">
            <v>Tim Hauck</v>
          </cell>
          <cell r="E55" t="str">
            <v>Dave Erb</v>
          </cell>
          <cell r="F55" t="str">
            <v>AA</v>
          </cell>
          <cell r="G55" t="str">
            <v>O</v>
          </cell>
          <cell r="H55" t="str">
            <v>X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  <cell r="N55" t="str">
            <v>Kona</v>
          </cell>
          <cell r="O55" t="str">
            <v>Tim</v>
          </cell>
          <cell r="P55" t="str">
            <v>Hauck</v>
          </cell>
          <cell r="Q55" t="str">
            <v>17 W Orange St</v>
          </cell>
          <cell r="R55" t="str">
            <v>Lititz</v>
          </cell>
          <cell r="S55" t="str">
            <v>PA</v>
          </cell>
          <cell r="T55">
            <v>17543</v>
          </cell>
          <cell r="U55" t="str">
            <v>717-587-5132</v>
          </cell>
          <cell r="V55" t="str">
            <v>X</v>
          </cell>
          <cell r="W55" t="str">
            <v>X</v>
          </cell>
          <cell r="X55" t="str">
            <v/>
          </cell>
          <cell r="Y55" t="str">
            <v>Border Collie</v>
          </cell>
          <cell r="Z55">
            <v>0</v>
          </cell>
          <cell r="AA55" t="str">
            <v>F</v>
          </cell>
          <cell r="AB55" t="str">
            <v/>
          </cell>
          <cell r="AC55" t="str">
            <v>F</v>
          </cell>
          <cell r="AD55" t="str">
            <v>tradclmr@ptd.net</v>
          </cell>
          <cell r="AE55" t="str">
            <v>Dave</v>
          </cell>
          <cell r="AF55" t="str">
            <v>Erb</v>
          </cell>
        </row>
        <row r="56">
          <cell r="C56" t="str">
            <v>Riot / Criss</v>
          </cell>
          <cell r="D56" t="str">
            <v>Criss Brown</v>
          </cell>
          <cell r="E56" t="str">
            <v>Matt Repko</v>
          </cell>
          <cell r="F56" t="str">
            <v>AA</v>
          </cell>
          <cell r="G56" t="str">
            <v>O</v>
          </cell>
          <cell r="H56" t="str">
            <v>X</v>
          </cell>
          <cell r="J56" t="str">
            <v>X</v>
          </cell>
          <cell r="L56" t="str">
            <v>X</v>
          </cell>
          <cell r="M56" t="str">
            <v>X</v>
          </cell>
          <cell r="N56" t="str">
            <v>Riot</v>
          </cell>
          <cell r="O56" t="str">
            <v>Criss</v>
          </cell>
          <cell r="P56" t="str">
            <v>Brown</v>
          </cell>
          <cell r="Q56" t="str">
            <v>106 Norway Drive</v>
          </cell>
          <cell r="R56" t="str">
            <v>Mohnton</v>
          </cell>
          <cell r="S56" t="str">
            <v>PA</v>
          </cell>
          <cell r="T56">
            <v>19540</v>
          </cell>
          <cell r="U56" t="str">
            <v>610-780-6665</v>
          </cell>
          <cell r="V56" t="str">
            <v>X</v>
          </cell>
          <cell r="W56" t="str">
            <v>X</v>
          </cell>
          <cell r="X56" t="str">
            <v/>
          </cell>
          <cell r="Y56" t="str">
            <v>Aussome Aussie</v>
          </cell>
          <cell r="Z56">
            <v>0</v>
          </cell>
          <cell r="AA56" t="str">
            <v>M</v>
          </cell>
          <cell r="AB56" t="str">
            <v>M</v>
          </cell>
          <cell r="AC56" t="str">
            <v/>
          </cell>
          <cell r="AD56" t="str">
            <v>startariot0107@gmail.com</v>
          </cell>
          <cell r="AE56" t="str">
            <v>Matt</v>
          </cell>
          <cell r="AF56" t="str">
            <v>Repko</v>
          </cell>
        </row>
        <row r="57">
          <cell r="C57" t="str">
            <v>Asher / Chandler</v>
          </cell>
          <cell r="D57" t="str">
            <v>Chandler Leiby</v>
          </cell>
          <cell r="E57" t="str">
            <v>Emily Leiby</v>
          </cell>
          <cell r="F57" t="str">
            <v>A</v>
          </cell>
          <cell r="G57" t="str">
            <v>O</v>
          </cell>
          <cell r="H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M57" t="str">
            <v>X</v>
          </cell>
          <cell r="N57" t="str">
            <v>Asher</v>
          </cell>
          <cell r="O57" t="str">
            <v>Chandler</v>
          </cell>
          <cell r="P57" t="str">
            <v>Leiby</v>
          </cell>
          <cell r="Q57" t="str">
            <v>101 Pine Rd</v>
          </cell>
          <cell r="R57" t="str">
            <v>Mount Holly Springs</v>
          </cell>
          <cell r="S57" t="str">
            <v>PA</v>
          </cell>
          <cell r="T57">
            <v>17065</v>
          </cell>
          <cell r="U57" t="str">
            <v>(717) 713-4394</v>
          </cell>
          <cell r="V57" t="str">
            <v/>
          </cell>
          <cell r="W57" t="str">
            <v/>
          </cell>
          <cell r="X57" t="str">
            <v/>
          </cell>
          <cell r="Y57" t="str">
            <v>All American</v>
          </cell>
          <cell r="Z57">
            <v>0</v>
          </cell>
          <cell r="AA57">
            <v>0</v>
          </cell>
          <cell r="AB57" t="str">
            <v/>
          </cell>
          <cell r="AC57" t="str">
            <v/>
          </cell>
          <cell r="AD57" t="str">
            <v>emilyleiby7@gmail.com</v>
          </cell>
          <cell r="AE57" t="str">
            <v>Emily</v>
          </cell>
          <cell r="AF57" t="str">
            <v>Leiby</v>
          </cell>
        </row>
        <row r="58">
          <cell r="C58" t="str">
            <v>Kinja</v>
          </cell>
          <cell r="D58" t="str">
            <v>Stephanie Carbaugh</v>
          </cell>
          <cell r="E58" t="str">
            <v>Frank Montgomery</v>
          </cell>
          <cell r="F58" t="str">
            <v>A</v>
          </cell>
          <cell r="G58" t="str">
            <v>O</v>
          </cell>
          <cell r="H58" t="str">
            <v>X</v>
          </cell>
          <cell r="J58" t="str">
            <v>X</v>
          </cell>
          <cell r="K58" t="str">
            <v>X</v>
          </cell>
          <cell r="L58" t="str">
            <v>X</v>
          </cell>
          <cell r="M58" t="str">
            <v>X</v>
          </cell>
          <cell r="N58" t="str">
            <v>Kinja</v>
          </cell>
          <cell r="O58" t="str">
            <v>Stephanie</v>
          </cell>
          <cell r="P58" t="str">
            <v>Carbaugh</v>
          </cell>
          <cell r="Q58" t="str">
            <v>5911 Clear Ridge Rd</v>
          </cell>
          <cell r="R58" t="str">
            <v>Elkridge</v>
          </cell>
          <cell r="S58" t="str">
            <v>MD</v>
          </cell>
          <cell r="T58">
            <v>21075</v>
          </cell>
          <cell r="U58" t="str">
            <v>410-707-5233</v>
          </cell>
          <cell r="V58" t="str">
            <v>X</v>
          </cell>
          <cell r="W58" t="str">
            <v>X</v>
          </cell>
          <cell r="X58" t="str">
            <v/>
          </cell>
          <cell r="Y58" t="str">
            <v>Border Collie</v>
          </cell>
          <cell r="Z58">
            <v>0</v>
          </cell>
          <cell r="AA58">
            <v>0</v>
          </cell>
          <cell r="AB58" t="str">
            <v/>
          </cell>
          <cell r="AC58" t="str">
            <v/>
          </cell>
          <cell r="AD58" t="str">
            <v>bordercolliesrule@verizon.net</v>
          </cell>
          <cell r="AE58" t="str">
            <v>Frank</v>
          </cell>
          <cell r="AF58" t="str">
            <v>Montgomery</v>
          </cell>
        </row>
        <row r="59">
          <cell r="C59" t="str">
            <v>Helix</v>
          </cell>
          <cell r="D59" t="str">
            <v>TayShon Hill</v>
          </cell>
          <cell r="E59" t="str">
            <v>Emily leiby</v>
          </cell>
          <cell r="F59" t="str">
            <v>B</v>
          </cell>
          <cell r="G59" t="str">
            <v>O</v>
          </cell>
          <cell r="H59" t="str">
            <v>X</v>
          </cell>
          <cell r="J59" t="str">
            <v>X</v>
          </cell>
          <cell r="K59" t="str">
            <v>X</v>
          </cell>
          <cell r="L59" t="str">
            <v>X</v>
          </cell>
          <cell r="M59" t="str">
            <v>X</v>
          </cell>
          <cell r="N59" t="str">
            <v>Helix</v>
          </cell>
          <cell r="O59" t="str">
            <v>TayShon</v>
          </cell>
          <cell r="P59" t="str">
            <v>Hill</v>
          </cell>
          <cell r="Q59" t="str">
            <v>100 Mill St</v>
          </cell>
          <cell r="R59" t="str">
            <v>Mount Holly Springs</v>
          </cell>
          <cell r="S59" t="str">
            <v>PA</v>
          </cell>
          <cell r="T59">
            <v>17065</v>
          </cell>
          <cell r="U59" t="str">
            <v>(717) 609-3355</v>
          </cell>
          <cell r="V59" t="str">
            <v/>
          </cell>
          <cell r="W59" t="str">
            <v/>
          </cell>
          <cell r="X59" t="str">
            <v/>
          </cell>
          <cell r="Y59" t="str">
            <v>All American</v>
          </cell>
          <cell r="Z59">
            <v>0</v>
          </cell>
          <cell r="AA59">
            <v>0</v>
          </cell>
          <cell r="AB59" t="str">
            <v/>
          </cell>
          <cell r="AC59" t="str">
            <v/>
          </cell>
          <cell r="AD59" t="str">
            <v>tayshon1126@gmail.com</v>
          </cell>
          <cell r="AE59" t="str">
            <v>Emily</v>
          </cell>
          <cell r="AF59" t="str">
            <v>leiby</v>
          </cell>
        </row>
        <row r="60">
          <cell r="C60" t="str">
            <v>Cannoli</v>
          </cell>
          <cell r="D60" t="str">
            <v>Gabby Scott</v>
          </cell>
          <cell r="F60" t="str">
            <v>MD</v>
          </cell>
          <cell r="G60" t="str">
            <v>MD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  <cell r="N60" t="str">
            <v>Cannoli</v>
          </cell>
          <cell r="O60" t="str">
            <v>Gabby</v>
          </cell>
          <cell r="P60" t="str">
            <v>Scott</v>
          </cell>
          <cell r="Q60" t="str">
            <v>402 Sherman Ave</v>
          </cell>
          <cell r="R60" t="str">
            <v>Frederick</v>
          </cell>
          <cell r="S60" t="str">
            <v>MD</v>
          </cell>
          <cell r="T60">
            <v>21701</v>
          </cell>
          <cell r="U60" t="str">
            <v>410-491-3999</v>
          </cell>
          <cell r="V60" t="str">
            <v>X</v>
          </cell>
          <cell r="W60" t="str">
            <v>X</v>
          </cell>
          <cell r="X60" t="str">
            <v/>
          </cell>
          <cell r="Y60" t="str">
            <v>Mini American Shepherd/BC</v>
          </cell>
          <cell r="Z60">
            <v>0</v>
          </cell>
          <cell r="AA60">
            <v>0</v>
          </cell>
          <cell r="AB60" t="str">
            <v/>
          </cell>
          <cell r="AC60" t="str">
            <v/>
          </cell>
          <cell r="AD60" t="str">
            <v>the.dog.nerds@gmail.com</v>
          </cell>
          <cell r="AE60" t="str">
            <v/>
          </cell>
          <cell r="AF60" t="str">
            <v/>
          </cell>
        </row>
        <row r="61">
          <cell r="C61" t="str">
            <v>Luna</v>
          </cell>
          <cell r="D61" t="str">
            <v>Birgit Locklear</v>
          </cell>
          <cell r="E61" t="str">
            <v>Frank Montgomery</v>
          </cell>
          <cell r="F61" t="str">
            <v>AA</v>
          </cell>
          <cell r="G61" t="str">
            <v>O</v>
          </cell>
          <cell r="H61" t="str">
            <v>X</v>
          </cell>
          <cell r="J61" t="str">
            <v>X</v>
          </cell>
          <cell r="K61" t="str">
            <v>X</v>
          </cell>
          <cell r="M61" t="str">
            <v>X</v>
          </cell>
          <cell r="N61" t="str">
            <v>Luna</v>
          </cell>
          <cell r="O61" t="str">
            <v>Birgit</v>
          </cell>
          <cell r="P61" t="str">
            <v>Locklear</v>
          </cell>
          <cell r="Q61" t="str">
            <v>16475 Steeplechase Court</v>
          </cell>
          <cell r="R61" t="str">
            <v>Hughesville</v>
          </cell>
          <cell r="S61" t="str">
            <v>MD</v>
          </cell>
          <cell r="T61">
            <v>20637</v>
          </cell>
          <cell r="U61" t="str">
            <v>864-245-0606</v>
          </cell>
          <cell r="V61" t="str">
            <v>X</v>
          </cell>
          <cell r="W61" t="str">
            <v>X</v>
          </cell>
          <cell r="X61" t="str">
            <v/>
          </cell>
          <cell r="Y61" t="str">
            <v>Aussie</v>
          </cell>
          <cell r="Z61">
            <v>0</v>
          </cell>
          <cell r="AA61">
            <v>0</v>
          </cell>
          <cell r="AB61" t="str">
            <v/>
          </cell>
          <cell r="AC61" t="str">
            <v/>
          </cell>
          <cell r="AD61" t="str">
            <v>bjlocklear@comcast.net</v>
          </cell>
          <cell r="AE61" t="str">
            <v>Frank</v>
          </cell>
          <cell r="AF61" t="str">
            <v>Montgomery</v>
          </cell>
        </row>
        <row r="62">
          <cell r="C62" t="str">
            <v>Sky / Angela</v>
          </cell>
          <cell r="D62" t="str">
            <v>Angela Zeigler</v>
          </cell>
          <cell r="E62" t="str">
            <v>Brad Zeigler</v>
          </cell>
          <cell r="F62" t="str">
            <v>A</v>
          </cell>
          <cell r="G62" t="str">
            <v>O</v>
          </cell>
          <cell r="H62" t="str">
            <v>X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  <cell r="N62" t="str">
            <v>Sky</v>
          </cell>
          <cell r="O62" t="str">
            <v>Angela</v>
          </cell>
          <cell r="P62" t="str">
            <v>Zeigler</v>
          </cell>
          <cell r="Q62" t="str">
            <v>220 Valley Road</v>
          </cell>
          <cell r="R62" t="str">
            <v>Sunbury</v>
          </cell>
          <cell r="S62" t="str">
            <v>PA</v>
          </cell>
          <cell r="T62">
            <v>17801</v>
          </cell>
          <cell r="U62" t="str">
            <v>570-797-4158</v>
          </cell>
          <cell r="V62" t="str">
            <v>X</v>
          </cell>
          <cell r="W62" t="str">
            <v>X</v>
          </cell>
          <cell r="X62" t="str">
            <v/>
          </cell>
          <cell r="Y62">
            <v>0</v>
          </cell>
          <cell r="Z62" t="str">
            <v>7 mos</v>
          </cell>
          <cell r="AA62">
            <v>0</v>
          </cell>
          <cell r="AB62" t="str">
            <v/>
          </cell>
          <cell r="AC62" t="str">
            <v/>
          </cell>
          <cell r="AD62" t="str">
            <v>fouldsphotography@yahoo.com</v>
          </cell>
          <cell r="AE62" t="str">
            <v>Brad</v>
          </cell>
          <cell r="AF62" t="str">
            <v>Zeigler</v>
          </cell>
        </row>
        <row r="63">
          <cell r="C63" t="str">
            <v>Payton / Chris</v>
          </cell>
          <cell r="D63" t="str">
            <v>Chris Carr</v>
          </cell>
          <cell r="E63" t="str">
            <v>Stephanie Carbaugh</v>
          </cell>
          <cell r="F63" t="str">
            <v>M</v>
          </cell>
          <cell r="G63" t="str">
            <v>MD</v>
          </cell>
          <cell r="H63" t="str">
            <v>X</v>
          </cell>
          <cell r="J63" t="str">
            <v>X</v>
          </cell>
          <cell r="K63" t="str">
            <v>X</v>
          </cell>
          <cell r="L63" t="str">
            <v>X</v>
          </cell>
          <cell r="M63" t="str">
            <v>X</v>
          </cell>
          <cell r="N63" t="str">
            <v>Payton</v>
          </cell>
          <cell r="O63" t="str">
            <v>Chris</v>
          </cell>
          <cell r="P63" t="str">
            <v>Carr</v>
          </cell>
          <cell r="Q63" t="str">
            <v>9019 Walter Martz Road</v>
          </cell>
          <cell r="R63" t="str">
            <v>Frederick</v>
          </cell>
          <cell r="S63" t="str">
            <v>MD</v>
          </cell>
          <cell r="T63">
            <v>21702</v>
          </cell>
          <cell r="U63" t="str">
            <v>240-344-7060</v>
          </cell>
          <cell r="V63" t="str">
            <v>X</v>
          </cell>
          <cell r="W63" t="str">
            <v>X</v>
          </cell>
          <cell r="X63" t="str">
            <v/>
          </cell>
          <cell r="Y63" t="str">
            <v>Border Jack</v>
          </cell>
          <cell r="Z63">
            <v>0</v>
          </cell>
          <cell r="AA63">
            <v>0</v>
          </cell>
          <cell r="AB63" t="str">
            <v/>
          </cell>
          <cell r="AC63" t="str">
            <v/>
          </cell>
          <cell r="AD63" t="str">
            <v>umbc@christophercarr.com</v>
          </cell>
          <cell r="AE63" t="str">
            <v>Stephanie</v>
          </cell>
          <cell r="AF63" t="str">
            <v>Carbaugh</v>
          </cell>
        </row>
        <row r="64">
          <cell r="C64" t="str">
            <v>Spam</v>
          </cell>
          <cell r="D64" t="str">
            <v>Carolyn Frias</v>
          </cell>
          <cell r="E64" t="str">
            <v/>
          </cell>
          <cell r="F64" t="str">
            <v>A</v>
          </cell>
          <cell r="G64" t="str">
            <v>O</v>
          </cell>
          <cell r="J64" t="str">
            <v>X</v>
          </cell>
          <cell r="K64" t="str">
            <v>X</v>
          </cell>
          <cell r="N64" t="str">
            <v>Spam</v>
          </cell>
          <cell r="O64" t="str">
            <v>Carolyn</v>
          </cell>
          <cell r="P64" t="str">
            <v>Frias</v>
          </cell>
          <cell r="Q64" t="str">
            <v>7802 Lawyers Ln</v>
          </cell>
          <cell r="R64" t="str">
            <v>Thurmont</v>
          </cell>
          <cell r="S64" t="str">
            <v>MD</v>
          </cell>
          <cell r="T64">
            <v>21788</v>
          </cell>
          <cell r="U64" t="str">
            <v>(714) 469-5219</v>
          </cell>
          <cell r="V64" t="str">
            <v/>
          </cell>
          <cell r="W64" t="str">
            <v/>
          </cell>
          <cell r="X64" t="str">
            <v/>
          </cell>
          <cell r="Y64" t="str">
            <v>Belgian Malinois</v>
          </cell>
          <cell r="Z64">
            <v>0</v>
          </cell>
          <cell r="AA64">
            <v>0</v>
          </cell>
          <cell r="AB64" t="str">
            <v/>
          </cell>
          <cell r="AC64" t="str">
            <v/>
          </cell>
          <cell r="AD64" t="str">
            <v>carolynfrias@gmail.com</v>
          </cell>
          <cell r="AE64" t="str">
            <v/>
          </cell>
          <cell r="AF64" t="str">
            <v/>
          </cell>
        </row>
        <row r="65">
          <cell r="D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</row>
        <row r="66">
          <cell r="D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</row>
        <row r="67">
          <cell r="D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</row>
        <row r="68">
          <cell r="D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</row>
        <row r="69">
          <cell r="D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</row>
        <row r="70">
          <cell r="D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</row>
        <row r="71">
          <cell r="D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</row>
        <row r="72">
          <cell r="D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</row>
        <row r="73">
          <cell r="D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</row>
        <row r="74">
          <cell r="D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</row>
        <row r="75">
          <cell r="D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</row>
        <row r="76">
          <cell r="D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</row>
        <row r="77">
          <cell r="D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</row>
        <row r="78">
          <cell r="D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</row>
        <row r="79">
          <cell r="D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</row>
        <row r="80">
          <cell r="D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</row>
        <row r="81">
          <cell r="D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</row>
        <row r="82">
          <cell r="D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</row>
        <row r="83">
          <cell r="D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</row>
        <row r="84">
          <cell r="D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</row>
        <row r="85">
          <cell r="D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</row>
        <row r="86">
          <cell r="D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</row>
        <row r="87">
          <cell r="D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</row>
        <row r="88">
          <cell r="D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</row>
        <row r="89">
          <cell r="D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</row>
        <row r="90">
          <cell r="D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</row>
        <row r="91">
          <cell r="D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</row>
        <row r="92">
          <cell r="D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</row>
        <row r="93">
          <cell r="D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</row>
        <row r="94">
          <cell r="D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</row>
        <row r="95">
          <cell r="D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</row>
        <row r="96">
          <cell r="D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</row>
        <row r="97">
          <cell r="D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</row>
        <row r="98">
          <cell r="D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</row>
        <row r="99">
          <cell r="D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</row>
        <row r="100">
          <cell r="D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</row>
        <row r="101">
          <cell r="D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</row>
        <row r="102">
          <cell r="D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</row>
        <row r="103">
          <cell r="D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</row>
        <row r="104">
          <cell r="D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</row>
        <row r="105">
          <cell r="D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</row>
        <row r="106">
          <cell r="D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</row>
        <row r="107">
          <cell r="D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</row>
        <row r="108">
          <cell r="D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</row>
        <row r="109">
          <cell r="D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</row>
        <row r="110">
          <cell r="D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</row>
        <row r="111">
          <cell r="D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</row>
        <row r="112">
          <cell r="D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</row>
        <row r="113">
          <cell r="D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</row>
        <row r="114">
          <cell r="D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</row>
        <row r="115">
          <cell r="D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</row>
        <row r="116">
          <cell r="D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</row>
        <row r="117">
          <cell r="D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</row>
        <row r="118">
          <cell r="D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</row>
        <row r="119">
          <cell r="D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</row>
        <row r="120">
          <cell r="D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</row>
        <row r="121">
          <cell r="D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</row>
        <row r="122">
          <cell r="D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</row>
        <row r="123">
          <cell r="D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</row>
        <row r="124">
          <cell r="D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</row>
        <row r="125">
          <cell r="D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</row>
        <row r="126">
          <cell r="D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</row>
        <row r="127">
          <cell r="D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</row>
        <row r="128">
          <cell r="D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</row>
        <row r="129">
          <cell r="D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</row>
        <row r="130">
          <cell r="D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</row>
        <row r="131">
          <cell r="D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</row>
        <row r="132">
          <cell r="D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</row>
        <row r="133">
          <cell r="D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</row>
        <row r="134">
          <cell r="D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</row>
        <row r="135">
          <cell r="D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</row>
        <row r="136">
          <cell r="D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</row>
        <row r="137">
          <cell r="D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</row>
        <row r="138">
          <cell r="D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</row>
        <row r="139">
          <cell r="D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</row>
        <row r="140">
          <cell r="D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</row>
        <row r="141">
          <cell r="D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</row>
        <row r="142">
          <cell r="D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</row>
        <row r="143">
          <cell r="D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</row>
        <row r="144">
          <cell r="D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</row>
        <row r="145">
          <cell r="D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</row>
        <row r="146">
          <cell r="D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</row>
        <row r="147">
          <cell r="D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</row>
        <row r="148">
          <cell r="D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</row>
        <row r="149">
          <cell r="D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</row>
        <row r="150">
          <cell r="D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</row>
        <row r="151">
          <cell r="D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</row>
        <row r="152">
          <cell r="D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</row>
        <row r="153">
          <cell r="D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</row>
        <row r="154">
          <cell r="D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</row>
        <row r="155">
          <cell r="D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</row>
        <row r="156">
          <cell r="D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</row>
        <row r="157">
          <cell r="D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</row>
        <row r="158">
          <cell r="D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</row>
        <row r="159">
          <cell r="D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</row>
        <row r="160">
          <cell r="D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</row>
        <row r="161">
          <cell r="D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</row>
        <row r="162">
          <cell r="D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</row>
        <row r="163">
          <cell r="D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</row>
        <row r="164">
          <cell r="D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</row>
        <row r="165">
          <cell r="D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</row>
        <row r="166">
          <cell r="D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</row>
        <row r="167">
          <cell r="D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</row>
        <row r="168">
          <cell r="D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</row>
        <row r="169">
          <cell r="D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</row>
        <row r="170">
          <cell r="D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</row>
        <row r="171">
          <cell r="D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</row>
        <row r="172">
          <cell r="D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</row>
        <row r="173">
          <cell r="D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</row>
        <row r="174">
          <cell r="D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</row>
        <row r="175">
          <cell r="D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</row>
        <row r="176">
          <cell r="D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</row>
        <row r="177">
          <cell r="D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</row>
        <row r="178">
          <cell r="D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</row>
        <row r="179">
          <cell r="D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</row>
        <row r="180">
          <cell r="D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</row>
        <row r="181">
          <cell r="D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</row>
        <row r="182">
          <cell r="D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</row>
        <row r="183">
          <cell r="D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</row>
        <row r="184">
          <cell r="D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</row>
        <row r="185">
          <cell r="D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</row>
        <row r="186">
          <cell r="D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</row>
        <row r="187">
          <cell r="D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</row>
        <row r="188">
          <cell r="D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</row>
        <row r="189">
          <cell r="D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</row>
        <row r="190">
          <cell r="D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</row>
        <row r="191">
          <cell r="D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</row>
        <row r="192">
          <cell r="D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</row>
        <row r="193">
          <cell r="D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</row>
        <row r="194">
          <cell r="D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</row>
        <row r="195">
          <cell r="D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</row>
        <row r="196">
          <cell r="D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</row>
        <row r="197">
          <cell r="D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</row>
        <row r="198">
          <cell r="D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</row>
        <row r="199">
          <cell r="D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</row>
        <row r="200">
          <cell r="D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</row>
        <row r="201">
          <cell r="D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</row>
        <row r="202">
          <cell r="D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</row>
        <row r="203">
          <cell r="D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</row>
        <row r="204">
          <cell r="D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/>
          </cell>
        </row>
        <row r="205">
          <cell r="D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 t="str">
            <v/>
          </cell>
          <cell r="C6" t="str">
            <v/>
          </cell>
          <cell r="H6" t="str">
            <v/>
          </cell>
          <cell r="I6" t="str">
            <v/>
          </cell>
        </row>
        <row r="7">
          <cell r="B7" t="str">
            <v/>
          </cell>
          <cell r="C7" t="str">
            <v/>
          </cell>
          <cell r="H7" t="str">
            <v/>
          </cell>
          <cell r="I7" t="str">
            <v/>
          </cell>
        </row>
        <row r="8">
          <cell r="B8" t="str">
            <v>EddiE</v>
          </cell>
          <cell r="C8" t="str">
            <v>Todd Queen</v>
          </cell>
          <cell r="D8">
            <v>6.75</v>
          </cell>
          <cell r="E8">
            <v>8.25</v>
          </cell>
          <cell r="F8">
            <v>5.75</v>
          </cell>
          <cell r="G8">
            <v>6.5</v>
          </cell>
          <cell r="H8">
            <v>27.25</v>
          </cell>
          <cell r="I8">
            <v>14</v>
          </cell>
        </row>
        <row r="9">
          <cell r="B9" t="str">
            <v/>
          </cell>
          <cell r="C9" t="str">
            <v/>
          </cell>
          <cell r="H9" t="str">
            <v/>
          </cell>
          <cell r="I9" t="str">
            <v/>
          </cell>
        </row>
        <row r="10">
          <cell r="B10" t="str">
            <v/>
          </cell>
          <cell r="C10" t="str">
            <v/>
          </cell>
          <cell r="H10" t="str">
            <v/>
          </cell>
          <cell r="I10" t="str">
            <v/>
          </cell>
        </row>
        <row r="11">
          <cell r="B11" t="str">
            <v/>
          </cell>
          <cell r="C11" t="str">
            <v/>
          </cell>
          <cell r="H11" t="str">
            <v/>
          </cell>
          <cell r="I11" t="str">
            <v/>
          </cell>
        </row>
        <row r="12">
          <cell r="B12" t="str">
            <v/>
          </cell>
          <cell r="C12" t="str">
            <v/>
          </cell>
          <cell r="H12" t="str">
            <v/>
          </cell>
          <cell r="I12" t="str">
            <v/>
          </cell>
        </row>
        <row r="13">
          <cell r="B13" t="str">
            <v>Otis</v>
          </cell>
          <cell r="C13" t="str">
            <v>Matt Repko</v>
          </cell>
          <cell r="D13">
            <v>5.5</v>
          </cell>
          <cell r="E13">
            <v>7.25</v>
          </cell>
          <cell r="F13">
            <v>5</v>
          </cell>
          <cell r="G13">
            <v>5</v>
          </cell>
          <cell r="H13">
            <v>22.75</v>
          </cell>
          <cell r="I13">
            <v>12.25</v>
          </cell>
        </row>
        <row r="14">
          <cell r="B14" t="str">
            <v/>
          </cell>
          <cell r="C14" t="str">
            <v/>
          </cell>
          <cell r="H14" t="str">
            <v/>
          </cell>
          <cell r="I14" t="str">
            <v/>
          </cell>
        </row>
        <row r="15">
          <cell r="B15" t="str">
            <v/>
          </cell>
          <cell r="C15" t="str">
            <v/>
          </cell>
          <cell r="H15" t="str">
            <v/>
          </cell>
          <cell r="I15" t="str">
            <v/>
          </cell>
        </row>
        <row r="16">
          <cell r="B16" t="str">
            <v/>
          </cell>
          <cell r="C16" t="str">
            <v/>
          </cell>
          <cell r="H16" t="str">
            <v/>
          </cell>
          <cell r="I16" t="str">
            <v/>
          </cell>
        </row>
        <row r="17">
          <cell r="B17" t="str">
            <v/>
          </cell>
          <cell r="C17" t="str">
            <v/>
          </cell>
          <cell r="H17" t="str">
            <v/>
          </cell>
          <cell r="I17" t="str">
            <v/>
          </cell>
        </row>
        <row r="18">
          <cell r="B18" t="str">
            <v/>
          </cell>
          <cell r="C18" t="str">
            <v/>
          </cell>
          <cell r="H18" t="str">
            <v/>
          </cell>
          <cell r="I18" t="str">
            <v/>
          </cell>
        </row>
        <row r="19">
          <cell r="B19" t="str">
            <v/>
          </cell>
          <cell r="C19" t="str">
            <v/>
          </cell>
          <cell r="H19" t="str">
            <v/>
          </cell>
          <cell r="I19" t="str">
            <v/>
          </cell>
        </row>
        <row r="20">
          <cell r="B20" t="str">
            <v/>
          </cell>
          <cell r="C20" t="str">
            <v/>
          </cell>
          <cell r="H20" t="str">
            <v/>
          </cell>
          <cell r="I20" t="str">
            <v/>
          </cell>
        </row>
        <row r="21">
          <cell r="B21" t="str">
            <v>Fever</v>
          </cell>
          <cell r="C21" t="str">
            <v>Frank Montgomery</v>
          </cell>
          <cell r="D21">
            <v>6.75</v>
          </cell>
          <cell r="E21">
            <v>6.75</v>
          </cell>
          <cell r="F21">
            <v>6.25</v>
          </cell>
          <cell r="G21">
            <v>6.5</v>
          </cell>
          <cell r="H21">
            <v>26.25</v>
          </cell>
          <cell r="I21">
            <v>13</v>
          </cell>
        </row>
        <row r="22">
          <cell r="B22" t="str">
            <v>Bullet</v>
          </cell>
          <cell r="C22" t="str">
            <v>Criss Brown</v>
          </cell>
          <cell r="D22">
            <v>7.75</v>
          </cell>
          <cell r="E22">
            <v>8.75</v>
          </cell>
          <cell r="F22">
            <v>7</v>
          </cell>
          <cell r="G22">
            <v>7</v>
          </cell>
          <cell r="H22">
            <v>30.5</v>
          </cell>
          <cell r="I22">
            <v>15.75</v>
          </cell>
        </row>
        <row r="23">
          <cell r="B23" t="str">
            <v/>
          </cell>
          <cell r="C23" t="str">
            <v/>
          </cell>
          <cell r="H23" t="str">
            <v/>
          </cell>
          <cell r="I23" t="str">
            <v/>
          </cell>
        </row>
        <row r="24">
          <cell r="B24" t="str">
            <v/>
          </cell>
          <cell r="C24" t="str">
            <v/>
          </cell>
          <cell r="H24" t="str">
            <v/>
          </cell>
          <cell r="I24" t="str">
            <v/>
          </cell>
        </row>
        <row r="25">
          <cell r="B25" t="str">
            <v/>
          </cell>
          <cell r="C25" t="str">
            <v/>
          </cell>
          <cell r="H25" t="str">
            <v/>
          </cell>
          <cell r="I25" t="str">
            <v/>
          </cell>
        </row>
        <row r="26">
          <cell r="B26" t="str">
            <v/>
          </cell>
          <cell r="C26" t="str">
            <v/>
          </cell>
          <cell r="H26" t="str">
            <v/>
          </cell>
          <cell r="I26" t="str">
            <v/>
          </cell>
        </row>
        <row r="27">
          <cell r="B27" t="str">
            <v/>
          </cell>
          <cell r="C27" t="str">
            <v/>
          </cell>
          <cell r="H27" t="str">
            <v/>
          </cell>
          <cell r="I27" t="str">
            <v/>
          </cell>
        </row>
        <row r="28">
          <cell r="B28" t="str">
            <v/>
          </cell>
          <cell r="C28" t="str">
            <v/>
          </cell>
          <cell r="H28" t="str">
            <v/>
          </cell>
          <cell r="I28" t="str">
            <v/>
          </cell>
        </row>
        <row r="29">
          <cell r="B29" t="str">
            <v>Swish</v>
          </cell>
          <cell r="C29" t="str">
            <v>Ceirra Zeigler</v>
          </cell>
          <cell r="D29">
            <v>7.25</v>
          </cell>
          <cell r="E29">
            <v>8.75</v>
          </cell>
          <cell r="F29">
            <v>6.75</v>
          </cell>
          <cell r="G29">
            <v>7.25</v>
          </cell>
          <cell r="H29">
            <v>30</v>
          </cell>
          <cell r="I29">
            <v>15.5</v>
          </cell>
        </row>
        <row r="30">
          <cell r="B30" t="str">
            <v/>
          </cell>
          <cell r="C30" t="str">
            <v/>
          </cell>
          <cell r="H30" t="str">
            <v/>
          </cell>
          <cell r="I30" t="str">
            <v/>
          </cell>
        </row>
        <row r="31">
          <cell r="B31" t="str">
            <v>Maggie</v>
          </cell>
          <cell r="C31" t="str">
            <v>Frank Kerchner</v>
          </cell>
          <cell r="D31">
            <v>6</v>
          </cell>
          <cell r="E31">
            <v>6</v>
          </cell>
          <cell r="F31">
            <v>4.5</v>
          </cell>
          <cell r="G31">
            <v>5</v>
          </cell>
          <cell r="H31">
            <v>21.5</v>
          </cell>
          <cell r="I31">
            <v>10.5</v>
          </cell>
        </row>
        <row r="32">
          <cell r="B32" t="str">
            <v/>
          </cell>
          <cell r="C32" t="str">
            <v/>
          </cell>
          <cell r="H32" t="str">
            <v/>
          </cell>
          <cell r="I32" t="str">
            <v/>
          </cell>
        </row>
        <row r="33">
          <cell r="B33" t="str">
            <v/>
          </cell>
          <cell r="C33" t="str">
            <v/>
          </cell>
          <cell r="H33" t="str">
            <v/>
          </cell>
          <cell r="I33" t="str">
            <v/>
          </cell>
        </row>
        <row r="34">
          <cell r="B34" t="str">
            <v/>
          </cell>
          <cell r="C34" t="str">
            <v/>
          </cell>
          <cell r="H34" t="str">
            <v/>
          </cell>
          <cell r="I34" t="str">
            <v/>
          </cell>
        </row>
        <row r="35">
          <cell r="B35" t="str">
            <v/>
          </cell>
          <cell r="C35" t="str">
            <v/>
          </cell>
          <cell r="H35" t="str">
            <v/>
          </cell>
          <cell r="I35" t="str">
            <v/>
          </cell>
        </row>
        <row r="36">
          <cell r="B36" t="str">
            <v/>
          </cell>
          <cell r="C36" t="str">
            <v/>
          </cell>
          <cell r="H36" t="str">
            <v/>
          </cell>
          <cell r="I36" t="str">
            <v/>
          </cell>
        </row>
        <row r="37">
          <cell r="B37" t="str">
            <v>Sizzle</v>
          </cell>
          <cell r="C37" t="str">
            <v>Criss Brown</v>
          </cell>
          <cell r="D37">
            <v>6.25</v>
          </cell>
          <cell r="E37">
            <v>7.75</v>
          </cell>
          <cell r="F37">
            <v>5.75</v>
          </cell>
          <cell r="G37">
            <v>5</v>
          </cell>
          <cell r="H37">
            <v>24.75</v>
          </cell>
          <cell r="I37">
            <v>13.5</v>
          </cell>
        </row>
        <row r="38">
          <cell r="B38" t="str">
            <v/>
          </cell>
          <cell r="C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H42" t="str">
            <v/>
          </cell>
          <cell r="I42" t="str">
            <v/>
          </cell>
        </row>
        <row r="43">
          <cell r="B43" t="str">
            <v>Rum Chata</v>
          </cell>
          <cell r="C43" t="str">
            <v>Sandra Burroughs</v>
          </cell>
          <cell r="D43">
            <v>6.5</v>
          </cell>
          <cell r="E43">
            <v>7.25</v>
          </cell>
          <cell r="F43">
            <v>5.5</v>
          </cell>
          <cell r="G43">
            <v>5</v>
          </cell>
          <cell r="H43">
            <v>24.25</v>
          </cell>
          <cell r="I43">
            <v>12.75</v>
          </cell>
        </row>
        <row r="44">
          <cell r="B44" t="str">
            <v/>
          </cell>
          <cell r="C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H46" t="str">
            <v/>
          </cell>
          <cell r="I46" t="str">
            <v/>
          </cell>
        </row>
        <row r="47">
          <cell r="B47" t="str">
            <v>Riptyde</v>
          </cell>
          <cell r="C47" t="str">
            <v>Kim Vaillancourt</v>
          </cell>
          <cell r="D47">
            <v>7.5</v>
          </cell>
          <cell r="E47">
            <v>8</v>
          </cell>
          <cell r="F47">
            <v>5.75</v>
          </cell>
          <cell r="G47">
            <v>6.5</v>
          </cell>
          <cell r="H47">
            <v>27.75</v>
          </cell>
          <cell r="I47">
            <v>13.75</v>
          </cell>
        </row>
        <row r="48">
          <cell r="B48" t="str">
            <v>Trace</v>
          </cell>
          <cell r="C48" t="str">
            <v>Matt Repko</v>
          </cell>
          <cell r="D48">
            <v>7.25</v>
          </cell>
          <cell r="E48">
            <v>8.25</v>
          </cell>
          <cell r="F48">
            <v>7.25</v>
          </cell>
          <cell r="G48">
            <v>8.25</v>
          </cell>
          <cell r="H48">
            <v>31</v>
          </cell>
          <cell r="I48">
            <v>15.5</v>
          </cell>
        </row>
        <row r="49">
          <cell r="B49" t="str">
            <v>Stacey</v>
          </cell>
          <cell r="C49" t="str">
            <v>Ceirra Zeigler</v>
          </cell>
          <cell r="D49">
            <v>7.5</v>
          </cell>
          <cell r="E49">
            <v>8.25</v>
          </cell>
          <cell r="F49">
            <v>7</v>
          </cell>
          <cell r="G49">
            <v>6.75</v>
          </cell>
          <cell r="H49">
            <v>29.5</v>
          </cell>
          <cell r="I49">
            <v>15.25</v>
          </cell>
        </row>
        <row r="50">
          <cell r="B50" t="str">
            <v/>
          </cell>
          <cell r="C50" t="str">
            <v/>
          </cell>
          <cell r="H50" t="str">
            <v/>
          </cell>
          <cell r="I50" t="str">
            <v/>
          </cell>
        </row>
        <row r="51">
          <cell r="B51" t="str">
            <v/>
          </cell>
          <cell r="C51" t="str">
            <v/>
          </cell>
          <cell r="H51" t="str">
            <v/>
          </cell>
          <cell r="I51" t="str">
            <v/>
          </cell>
        </row>
        <row r="52">
          <cell r="B52" t="str">
            <v>Phantom</v>
          </cell>
          <cell r="C52" t="str">
            <v>Frank Kerchner</v>
          </cell>
          <cell r="D52">
            <v>5.75</v>
          </cell>
          <cell r="E52">
            <v>8.25</v>
          </cell>
          <cell r="F52">
            <v>5.75</v>
          </cell>
          <cell r="G52">
            <v>5.5</v>
          </cell>
          <cell r="H52">
            <v>25.25</v>
          </cell>
          <cell r="I52">
            <v>14</v>
          </cell>
        </row>
        <row r="53">
          <cell r="B53" t="str">
            <v>Blue</v>
          </cell>
          <cell r="C53" t="str">
            <v>Alan Eckman</v>
          </cell>
          <cell r="D53">
            <v>7</v>
          </cell>
          <cell r="E53">
            <v>7.75</v>
          </cell>
          <cell r="F53">
            <v>6.75</v>
          </cell>
          <cell r="G53">
            <v>7.25</v>
          </cell>
          <cell r="H53">
            <v>28.75</v>
          </cell>
          <cell r="I53">
            <v>14.5</v>
          </cell>
        </row>
        <row r="54">
          <cell r="B54" t="str">
            <v/>
          </cell>
          <cell r="C54" t="str">
            <v/>
          </cell>
          <cell r="H54" t="str">
            <v/>
          </cell>
          <cell r="I54" t="str">
            <v/>
          </cell>
        </row>
        <row r="55">
          <cell r="B55" t="str">
            <v>Kona / Tim</v>
          </cell>
          <cell r="C55" t="str">
            <v>Tim Hauck</v>
          </cell>
          <cell r="D55">
            <v>7.75</v>
          </cell>
          <cell r="E55">
            <v>8.75</v>
          </cell>
          <cell r="F55">
            <v>7.5</v>
          </cell>
          <cell r="G55">
            <v>8.25</v>
          </cell>
          <cell r="H55">
            <v>32.25</v>
          </cell>
          <cell r="I55">
            <v>16.25</v>
          </cell>
        </row>
        <row r="56">
          <cell r="B56" t="str">
            <v/>
          </cell>
          <cell r="C56" t="str">
            <v/>
          </cell>
          <cell r="H56" t="str">
            <v/>
          </cell>
          <cell r="I56" t="str">
            <v/>
          </cell>
        </row>
        <row r="57">
          <cell r="B57" t="str">
            <v/>
          </cell>
          <cell r="C57" t="str">
            <v/>
          </cell>
          <cell r="H57" t="str">
            <v/>
          </cell>
          <cell r="I57" t="str">
            <v/>
          </cell>
        </row>
        <row r="58">
          <cell r="B58" t="str">
            <v/>
          </cell>
          <cell r="C58" t="str">
            <v/>
          </cell>
          <cell r="H58" t="str">
            <v/>
          </cell>
          <cell r="I58" t="str">
            <v/>
          </cell>
        </row>
        <row r="59">
          <cell r="B59" t="str">
            <v/>
          </cell>
          <cell r="C59" t="str">
            <v/>
          </cell>
          <cell r="H59" t="str">
            <v/>
          </cell>
          <cell r="I59" t="str">
            <v/>
          </cell>
        </row>
        <row r="60">
          <cell r="B60" t="str">
            <v>Cannoli</v>
          </cell>
          <cell r="C60" t="str">
            <v>Gabby Scott</v>
          </cell>
          <cell r="D60">
            <v>8.5</v>
          </cell>
          <cell r="E60">
            <v>9.25</v>
          </cell>
          <cell r="F60">
            <v>8</v>
          </cell>
          <cell r="G60">
            <v>8.5</v>
          </cell>
          <cell r="H60">
            <v>34.25</v>
          </cell>
          <cell r="I60">
            <v>17.25</v>
          </cell>
        </row>
        <row r="61">
          <cell r="B61" t="str">
            <v/>
          </cell>
          <cell r="C61" t="str">
            <v/>
          </cell>
          <cell r="H61" t="str">
            <v/>
          </cell>
          <cell r="I61" t="str">
            <v/>
          </cell>
        </row>
        <row r="62">
          <cell r="B62" t="str">
            <v>Sky / Angela</v>
          </cell>
          <cell r="C62" t="str">
            <v>Angela Zeigler</v>
          </cell>
          <cell r="D62">
            <v>6.5</v>
          </cell>
          <cell r="E62">
            <v>8</v>
          </cell>
          <cell r="F62">
            <v>5.75</v>
          </cell>
          <cell r="G62">
            <v>6.25</v>
          </cell>
          <cell r="H62">
            <v>26.5</v>
          </cell>
          <cell r="I62">
            <v>13.75</v>
          </cell>
        </row>
        <row r="63">
          <cell r="B63" t="str">
            <v/>
          </cell>
          <cell r="C63" t="str">
            <v/>
          </cell>
          <cell r="H63" t="str">
            <v/>
          </cell>
          <cell r="I63" t="str">
            <v/>
          </cell>
        </row>
        <row r="64">
          <cell r="B64" t="str">
            <v/>
          </cell>
          <cell r="C64" t="str">
            <v/>
          </cell>
          <cell r="H64" t="str">
            <v/>
          </cell>
          <cell r="I64" t="str">
            <v/>
          </cell>
        </row>
        <row r="65">
          <cell r="B65" t="str">
            <v/>
          </cell>
          <cell r="C65" t="str">
            <v/>
          </cell>
          <cell r="H65" t="str">
            <v/>
          </cell>
          <cell r="I65" t="str">
            <v/>
          </cell>
        </row>
        <row r="66">
          <cell r="B66" t="str">
            <v/>
          </cell>
          <cell r="C66" t="str">
            <v/>
          </cell>
          <cell r="H66" t="str">
            <v/>
          </cell>
          <cell r="I66" t="str">
            <v/>
          </cell>
        </row>
        <row r="67">
          <cell r="B67" t="str">
            <v/>
          </cell>
          <cell r="C67" t="str">
            <v/>
          </cell>
          <cell r="H67" t="str">
            <v/>
          </cell>
          <cell r="I67" t="str">
            <v/>
          </cell>
        </row>
        <row r="68">
          <cell r="B68" t="str">
            <v/>
          </cell>
          <cell r="C68" t="str">
            <v/>
          </cell>
          <cell r="H68" t="str">
            <v/>
          </cell>
          <cell r="I68" t="str">
            <v/>
          </cell>
        </row>
        <row r="69">
          <cell r="B69" t="str">
            <v/>
          </cell>
          <cell r="C69" t="str">
            <v/>
          </cell>
          <cell r="H69" t="str">
            <v/>
          </cell>
          <cell r="I69" t="str">
            <v/>
          </cell>
        </row>
        <row r="70">
          <cell r="B70" t="str">
            <v/>
          </cell>
          <cell r="C70" t="str">
            <v/>
          </cell>
          <cell r="H70" t="str">
            <v/>
          </cell>
          <cell r="I70" t="str">
            <v/>
          </cell>
        </row>
        <row r="71">
          <cell r="B71" t="str">
            <v/>
          </cell>
          <cell r="C71" t="str">
            <v/>
          </cell>
          <cell r="H71" t="str">
            <v/>
          </cell>
          <cell r="I71" t="str">
            <v/>
          </cell>
        </row>
        <row r="72">
          <cell r="B72" t="str">
            <v/>
          </cell>
          <cell r="C72" t="str">
            <v/>
          </cell>
          <cell r="H72" t="str">
            <v/>
          </cell>
          <cell r="I72" t="str">
            <v/>
          </cell>
        </row>
        <row r="73">
          <cell r="B73" t="str">
            <v/>
          </cell>
          <cell r="C73" t="str">
            <v/>
          </cell>
          <cell r="H73" t="str">
            <v/>
          </cell>
          <cell r="I73" t="str">
            <v/>
          </cell>
        </row>
        <row r="74">
          <cell r="B74" t="str">
            <v/>
          </cell>
          <cell r="C74" t="str">
            <v/>
          </cell>
          <cell r="H74" t="str">
            <v/>
          </cell>
          <cell r="I74" t="str">
            <v/>
          </cell>
        </row>
        <row r="75">
          <cell r="B75" t="str">
            <v/>
          </cell>
          <cell r="C75" t="str">
            <v/>
          </cell>
          <cell r="H75" t="str">
            <v/>
          </cell>
          <cell r="I75" t="str">
            <v/>
          </cell>
        </row>
        <row r="76">
          <cell r="B76" t="str">
            <v/>
          </cell>
          <cell r="C76" t="str">
            <v/>
          </cell>
          <cell r="H76" t="str">
            <v/>
          </cell>
          <cell r="I76" t="str">
            <v/>
          </cell>
        </row>
        <row r="77">
          <cell r="B77" t="str">
            <v/>
          </cell>
          <cell r="C77" t="str">
            <v/>
          </cell>
          <cell r="H77" t="str">
            <v/>
          </cell>
          <cell r="I77" t="str">
            <v/>
          </cell>
        </row>
        <row r="78">
          <cell r="B78" t="str">
            <v/>
          </cell>
          <cell r="C78" t="str">
            <v/>
          </cell>
          <cell r="H78" t="str">
            <v/>
          </cell>
          <cell r="I78" t="str">
            <v/>
          </cell>
        </row>
        <row r="79">
          <cell r="B79" t="str">
            <v/>
          </cell>
          <cell r="C79" t="str">
            <v/>
          </cell>
          <cell r="H79" t="str">
            <v/>
          </cell>
          <cell r="I79" t="str">
            <v/>
          </cell>
        </row>
        <row r="80">
          <cell r="B80" t="str">
            <v/>
          </cell>
          <cell r="C80" t="str">
            <v/>
          </cell>
          <cell r="H80" t="str">
            <v/>
          </cell>
          <cell r="I80" t="str">
            <v/>
          </cell>
        </row>
        <row r="81">
          <cell r="B81" t="str">
            <v/>
          </cell>
          <cell r="C81" t="str">
            <v/>
          </cell>
          <cell r="H81" t="str">
            <v/>
          </cell>
          <cell r="I81" t="str">
            <v/>
          </cell>
        </row>
        <row r="82">
          <cell r="B82" t="str">
            <v/>
          </cell>
          <cell r="C82" t="str">
            <v/>
          </cell>
          <cell r="H82" t="str">
            <v/>
          </cell>
          <cell r="I82" t="str">
            <v/>
          </cell>
        </row>
        <row r="83">
          <cell r="B83" t="str">
            <v/>
          </cell>
          <cell r="C83" t="str">
            <v/>
          </cell>
          <cell r="H83" t="str">
            <v/>
          </cell>
          <cell r="I83" t="str">
            <v/>
          </cell>
        </row>
        <row r="84">
          <cell r="B84" t="str">
            <v/>
          </cell>
          <cell r="C84" t="str">
            <v/>
          </cell>
          <cell r="H84" t="str">
            <v/>
          </cell>
          <cell r="I84" t="str">
            <v/>
          </cell>
        </row>
        <row r="85">
          <cell r="B85" t="str">
            <v/>
          </cell>
          <cell r="C85" t="str">
            <v/>
          </cell>
          <cell r="H85" t="str">
            <v/>
          </cell>
          <cell r="I85" t="str">
            <v/>
          </cell>
        </row>
        <row r="86">
          <cell r="B86" t="str">
            <v/>
          </cell>
          <cell r="C86" t="str">
            <v/>
          </cell>
          <cell r="H86" t="str">
            <v/>
          </cell>
          <cell r="I86" t="str">
            <v/>
          </cell>
        </row>
        <row r="87">
          <cell r="B87" t="str">
            <v/>
          </cell>
          <cell r="C87" t="str">
            <v/>
          </cell>
          <cell r="H87" t="str">
            <v/>
          </cell>
          <cell r="I87" t="str">
            <v/>
          </cell>
        </row>
        <row r="88">
          <cell r="B88" t="str">
            <v/>
          </cell>
          <cell r="C88" t="str">
            <v/>
          </cell>
          <cell r="H88" t="str">
            <v/>
          </cell>
          <cell r="I88" t="str">
            <v/>
          </cell>
        </row>
        <row r="89">
          <cell r="B89" t="str">
            <v/>
          </cell>
          <cell r="C89" t="str">
            <v/>
          </cell>
          <cell r="H89" t="str">
            <v/>
          </cell>
          <cell r="I89" t="str">
            <v/>
          </cell>
        </row>
        <row r="90">
          <cell r="B90" t="str">
            <v/>
          </cell>
          <cell r="C90" t="str">
            <v/>
          </cell>
          <cell r="H90" t="str">
            <v/>
          </cell>
          <cell r="I90" t="str">
            <v/>
          </cell>
        </row>
        <row r="91">
          <cell r="B91" t="str">
            <v/>
          </cell>
          <cell r="C91" t="str">
            <v/>
          </cell>
          <cell r="H91" t="str">
            <v/>
          </cell>
          <cell r="I91" t="str">
            <v/>
          </cell>
        </row>
        <row r="92">
          <cell r="B92" t="str">
            <v/>
          </cell>
          <cell r="C92" t="str">
            <v/>
          </cell>
          <cell r="H92" t="str">
            <v/>
          </cell>
          <cell r="I92" t="str">
            <v/>
          </cell>
        </row>
        <row r="93">
          <cell r="B93" t="str">
            <v/>
          </cell>
          <cell r="C93" t="str">
            <v/>
          </cell>
          <cell r="H93" t="str">
            <v/>
          </cell>
          <cell r="I93" t="str">
            <v/>
          </cell>
        </row>
        <row r="94">
          <cell r="B94" t="str">
            <v/>
          </cell>
          <cell r="C94" t="str">
            <v/>
          </cell>
          <cell r="H94" t="str">
            <v/>
          </cell>
          <cell r="I94" t="str">
            <v/>
          </cell>
        </row>
        <row r="95">
          <cell r="B95" t="str">
            <v/>
          </cell>
          <cell r="C95" t="str">
            <v/>
          </cell>
          <cell r="H95" t="str">
            <v/>
          </cell>
          <cell r="I95" t="str">
            <v/>
          </cell>
        </row>
        <row r="96">
          <cell r="B96" t="str">
            <v/>
          </cell>
          <cell r="C96" t="str">
            <v/>
          </cell>
          <cell r="H96" t="str">
            <v/>
          </cell>
          <cell r="I96" t="str">
            <v/>
          </cell>
        </row>
        <row r="97">
          <cell r="B97" t="str">
            <v/>
          </cell>
          <cell r="C97" t="str">
            <v/>
          </cell>
          <cell r="H97" t="str">
            <v/>
          </cell>
          <cell r="I97" t="str">
            <v/>
          </cell>
        </row>
        <row r="98">
          <cell r="B98" t="str">
            <v/>
          </cell>
          <cell r="C98" t="str">
            <v/>
          </cell>
          <cell r="H98" t="str">
            <v/>
          </cell>
          <cell r="I98" t="str">
            <v/>
          </cell>
        </row>
        <row r="99">
          <cell r="B99" t="str">
            <v/>
          </cell>
          <cell r="C99" t="str">
            <v/>
          </cell>
          <cell r="H99" t="str">
            <v/>
          </cell>
          <cell r="I99" t="str">
            <v/>
          </cell>
        </row>
        <row r="100">
          <cell r="B100" t="str">
            <v/>
          </cell>
          <cell r="C100" t="str">
            <v/>
          </cell>
          <cell r="H100" t="str">
            <v/>
          </cell>
          <cell r="I100" t="str">
            <v/>
          </cell>
        </row>
        <row r="101">
          <cell r="B101" t="str">
            <v/>
          </cell>
          <cell r="C101" t="str">
            <v/>
          </cell>
          <cell r="H101" t="str">
            <v/>
          </cell>
          <cell r="I101" t="str">
            <v/>
          </cell>
        </row>
        <row r="102">
          <cell r="B102" t="str">
            <v/>
          </cell>
          <cell r="C102" t="str">
            <v/>
          </cell>
          <cell r="H102" t="str">
            <v/>
          </cell>
          <cell r="I102" t="str">
            <v/>
          </cell>
        </row>
        <row r="103">
          <cell r="B103" t="str">
            <v/>
          </cell>
          <cell r="C103" t="str">
            <v/>
          </cell>
          <cell r="H103" t="str">
            <v/>
          </cell>
          <cell r="I103" t="str">
            <v/>
          </cell>
        </row>
        <row r="104">
          <cell r="B104" t="str">
            <v/>
          </cell>
          <cell r="C104" t="str">
            <v/>
          </cell>
          <cell r="H104" t="str">
            <v/>
          </cell>
          <cell r="I104" t="str">
            <v/>
          </cell>
        </row>
        <row r="105">
          <cell r="B105" t="str">
            <v/>
          </cell>
          <cell r="C105" t="str">
            <v/>
          </cell>
          <cell r="H105" t="str">
            <v/>
          </cell>
          <cell r="I105" t="str">
            <v/>
          </cell>
        </row>
        <row r="106">
          <cell r="B106" t="str">
            <v/>
          </cell>
          <cell r="C106" t="str">
            <v/>
          </cell>
          <cell r="H106" t="str">
            <v/>
          </cell>
          <cell r="I106" t="str">
            <v/>
          </cell>
        </row>
        <row r="107">
          <cell r="B107" t="str">
            <v/>
          </cell>
          <cell r="C107" t="str">
            <v/>
          </cell>
          <cell r="H107" t="str">
            <v/>
          </cell>
          <cell r="I107" t="str">
            <v/>
          </cell>
        </row>
        <row r="108">
          <cell r="B108" t="str">
            <v/>
          </cell>
          <cell r="C108" t="str">
            <v/>
          </cell>
          <cell r="H108" t="str">
            <v/>
          </cell>
          <cell r="I108" t="str">
            <v/>
          </cell>
        </row>
        <row r="109">
          <cell r="B109" t="str">
            <v/>
          </cell>
          <cell r="C109" t="str">
            <v/>
          </cell>
          <cell r="H109" t="str">
            <v/>
          </cell>
          <cell r="I109" t="str">
            <v/>
          </cell>
        </row>
        <row r="110">
          <cell r="B110" t="str">
            <v/>
          </cell>
          <cell r="C110" t="str">
            <v/>
          </cell>
          <cell r="H110" t="str">
            <v/>
          </cell>
          <cell r="I110" t="str">
            <v/>
          </cell>
        </row>
        <row r="111">
          <cell r="B111" t="str">
            <v/>
          </cell>
          <cell r="C111" t="str">
            <v/>
          </cell>
          <cell r="H111" t="str">
            <v/>
          </cell>
          <cell r="I111" t="str">
            <v/>
          </cell>
        </row>
        <row r="112">
          <cell r="B112" t="str">
            <v/>
          </cell>
          <cell r="C112" t="str">
            <v/>
          </cell>
          <cell r="H112" t="str">
            <v/>
          </cell>
          <cell r="I112" t="str">
            <v/>
          </cell>
        </row>
        <row r="113">
          <cell r="B113" t="str">
            <v/>
          </cell>
          <cell r="C113" t="str">
            <v/>
          </cell>
          <cell r="H113" t="str">
            <v/>
          </cell>
          <cell r="I113" t="str">
            <v/>
          </cell>
        </row>
        <row r="114">
          <cell r="B114" t="str">
            <v/>
          </cell>
          <cell r="C114" t="str">
            <v/>
          </cell>
          <cell r="H114" t="str">
            <v/>
          </cell>
          <cell r="I114" t="str">
            <v/>
          </cell>
        </row>
        <row r="115">
          <cell r="B115" t="str">
            <v/>
          </cell>
          <cell r="C115" t="str">
            <v/>
          </cell>
          <cell r="H115" t="str">
            <v/>
          </cell>
          <cell r="I115" t="str">
            <v/>
          </cell>
        </row>
        <row r="116">
          <cell r="B116" t="str">
            <v/>
          </cell>
          <cell r="C116" t="str">
            <v/>
          </cell>
          <cell r="H116" t="str">
            <v/>
          </cell>
          <cell r="I116" t="str">
            <v/>
          </cell>
        </row>
        <row r="117">
          <cell r="B117" t="str">
            <v/>
          </cell>
          <cell r="C117" t="str">
            <v/>
          </cell>
          <cell r="H117" t="str">
            <v/>
          </cell>
          <cell r="I117" t="str">
            <v/>
          </cell>
        </row>
        <row r="118">
          <cell r="B118" t="str">
            <v/>
          </cell>
          <cell r="C118" t="str">
            <v/>
          </cell>
          <cell r="H118" t="str">
            <v/>
          </cell>
          <cell r="I118" t="str">
            <v/>
          </cell>
        </row>
        <row r="119">
          <cell r="B119" t="str">
            <v/>
          </cell>
          <cell r="C119" t="str">
            <v/>
          </cell>
          <cell r="H119" t="str">
            <v/>
          </cell>
          <cell r="I119" t="str">
            <v/>
          </cell>
        </row>
        <row r="120">
          <cell r="B120" t="str">
            <v/>
          </cell>
          <cell r="C120" t="str">
            <v/>
          </cell>
          <cell r="H120" t="str">
            <v/>
          </cell>
          <cell r="I120" t="str">
            <v/>
          </cell>
        </row>
        <row r="121">
          <cell r="B121" t="str">
            <v/>
          </cell>
          <cell r="C121" t="str">
            <v/>
          </cell>
          <cell r="H121" t="str">
            <v/>
          </cell>
          <cell r="I121" t="str">
            <v/>
          </cell>
        </row>
        <row r="122">
          <cell r="B122" t="str">
            <v/>
          </cell>
          <cell r="C122" t="str">
            <v/>
          </cell>
          <cell r="H122" t="str">
            <v/>
          </cell>
          <cell r="I122" t="str">
            <v/>
          </cell>
        </row>
        <row r="123">
          <cell r="B123" t="str">
            <v/>
          </cell>
          <cell r="C123" t="str">
            <v/>
          </cell>
          <cell r="H123" t="str">
            <v/>
          </cell>
          <cell r="I123" t="str">
            <v/>
          </cell>
        </row>
        <row r="124">
          <cell r="B124" t="str">
            <v/>
          </cell>
          <cell r="C124" t="str">
            <v/>
          </cell>
          <cell r="H124" t="str">
            <v/>
          </cell>
          <cell r="I124" t="str">
            <v/>
          </cell>
        </row>
        <row r="125">
          <cell r="B125" t="str">
            <v/>
          </cell>
          <cell r="C125" t="str">
            <v/>
          </cell>
          <cell r="H125" t="str">
            <v/>
          </cell>
          <cell r="I125" t="str">
            <v/>
          </cell>
        </row>
        <row r="126">
          <cell r="B126" t="str">
            <v/>
          </cell>
          <cell r="C126" t="str">
            <v/>
          </cell>
          <cell r="H126" t="str">
            <v/>
          </cell>
          <cell r="I126" t="str">
            <v/>
          </cell>
        </row>
        <row r="127">
          <cell r="B127" t="str">
            <v/>
          </cell>
          <cell r="C127" t="str">
            <v/>
          </cell>
          <cell r="H127" t="str">
            <v/>
          </cell>
          <cell r="I127" t="str">
            <v/>
          </cell>
        </row>
        <row r="128">
          <cell r="B128" t="str">
            <v/>
          </cell>
          <cell r="C128" t="str">
            <v/>
          </cell>
          <cell r="H128" t="str">
            <v/>
          </cell>
          <cell r="I128" t="str">
            <v/>
          </cell>
        </row>
        <row r="129">
          <cell r="B129" t="str">
            <v/>
          </cell>
          <cell r="C129" t="str">
            <v/>
          </cell>
          <cell r="H129" t="str">
            <v/>
          </cell>
          <cell r="I129" t="str">
            <v/>
          </cell>
        </row>
        <row r="130">
          <cell r="B130" t="str">
            <v/>
          </cell>
          <cell r="C130" t="str">
            <v/>
          </cell>
          <cell r="H130" t="str">
            <v/>
          </cell>
          <cell r="I130" t="str">
            <v/>
          </cell>
        </row>
        <row r="131">
          <cell r="B131" t="str">
            <v/>
          </cell>
          <cell r="C131" t="str">
            <v/>
          </cell>
          <cell r="H131" t="str">
            <v/>
          </cell>
          <cell r="I131" t="str">
            <v/>
          </cell>
        </row>
        <row r="132">
          <cell r="B132" t="str">
            <v/>
          </cell>
          <cell r="C132" t="str">
            <v/>
          </cell>
          <cell r="H132" t="str">
            <v/>
          </cell>
          <cell r="I132" t="str">
            <v/>
          </cell>
        </row>
        <row r="133">
          <cell r="B133" t="str">
            <v/>
          </cell>
          <cell r="C133" t="str">
            <v/>
          </cell>
          <cell r="H133" t="str">
            <v/>
          </cell>
          <cell r="I133" t="str">
            <v/>
          </cell>
        </row>
        <row r="134">
          <cell r="B134" t="str">
            <v/>
          </cell>
          <cell r="C134" t="str">
            <v/>
          </cell>
          <cell r="H134" t="str">
            <v/>
          </cell>
          <cell r="I134" t="str">
            <v/>
          </cell>
        </row>
        <row r="135">
          <cell r="B135" t="str">
            <v/>
          </cell>
          <cell r="C135" t="str">
            <v/>
          </cell>
          <cell r="H135" t="str">
            <v/>
          </cell>
          <cell r="I135" t="str">
            <v/>
          </cell>
        </row>
        <row r="136">
          <cell r="B136" t="str">
            <v/>
          </cell>
          <cell r="C136" t="str">
            <v/>
          </cell>
          <cell r="H136" t="str">
            <v/>
          </cell>
          <cell r="I136" t="str">
            <v/>
          </cell>
        </row>
        <row r="137">
          <cell r="B137" t="str">
            <v/>
          </cell>
          <cell r="C137" t="str">
            <v/>
          </cell>
          <cell r="H137" t="str">
            <v/>
          </cell>
          <cell r="I137" t="str">
            <v/>
          </cell>
        </row>
        <row r="138">
          <cell r="B138" t="str">
            <v/>
          </cell>
          <cell r="C138" t="str">
            <v/>
          </cell>
          <cell r="H138" t="str">
            <v/>
          </cell>
          <cell r="I138" t="str">
            <v/>
          </cell>
        </row>
        <row r="139">
          <cell r="B139" t="str">
            <v/>
          </cell>
          <cell r="C139" t="str">
            <v/>
          </cell>
          <cell r="H139" t="str">
            <v/>
          </cell>
          <cell r="I139" t="str">
            <v/>
          </cell>
        </row>
        <row r="140">
          <cell r="B140" t="str">
            <v/>
          </cell>
          <cell r="C140" t="str">
            <v/>
          </cell>
          <cell r="H140" t="str">
            <v/>
          </cell>
          <cell r="I140" t="str">
            <v/>
          </cell>
        </row>
        <row r="141">
          <cell r="B141" t="str">
            <v/>
          </cell>
          <cell r="C141" t="str">
            <v/>
          </cell>
          <cell r="H141" t="str">
            <v/>
          </cell>
          <cell r="I141" t="str">
            <v/>
          </cell>
        </row>
        <row r="142">
          <cell r="B142" t="str">
            <v/>
          </cell>
          <cell r="C142" t="str">
            <v/>
          </cell>
          <cell r="H142" t="str">
            <v/>
          </cell>
          <cell r="I142" t="str">
            <v/>
          </cell>
        </row>
        <row r="143">
          <cell r="B143" t="str">
            <v/>
          </cell>
          <cell r="C143" t="str">
            <v/>
          </cell>
          <cell r="H143" t="str">
            <v/>
          </cell>
          <cell r="I143" t="str">
            <v/>
          </cell>
        </row>
        <row r="144">
          <cell r="B144" t="str">
            <v/>
          </cell>
          <cell r="C144" t="str">
            <v/>
          </cell>
          <cell r="H144" t="str">
            <v/>
          </cell>
          <cell r="I144" t="str">
            <v/>
          </cell>
        </row>
        <row r="145">
          <cell r="B145" t="str">
            <v/>
          </cell>
          <cell r="C145" t="str">
            <v/>
          </cell>
          <cell r="H145" t="str">
            <v/>
          </cell>
          <cell r="I145" t="str">
            <v/>
          </cell>
        </row>
        <row r="146">
          <cell r="B146" t="str">
            <v/>
          </cell>
          <cell r="C146" t="str">
            <v/>
          </cell>
          <cell r="H146" t="str">
            <v/>
          </cell>
          <cell r="I146" t="str">
            <v/>
          </cell>
        </row>
        <row r="147">
          <cell r="B147" t="str">
            <v/>
          </cell>
          <cell r="C147" t="str">
            <v/>
          </cell>
          <cell r="H147" t="str">
            <v/>
          </cell>
          <cell r="I147" t="str">
            <v/>
          </cell>
        </row>
        <row r="148">
          <cell r="B148" t="str">
            <v/>
          </cell>
          <cell r="C148" t="str">
            <v/>
          </cell>
          <cell r="H148" t="str">
            <v/>
          </cell>
          <cell r="I148" t="str">
            <v/>
          </cell>
        </row>
        <row r="149">
          <cell r="B149" t="str">
            <v/>
          </cell>
          <cell r="C149" t="str">
            <v/>
          </cell>
          <cell r="H149" t="str">
            <v/>
          </cell>
          <cell r="I149" t="str">
            <v/>
          </cell>
        </row>
        <row r="150">
          <cell r="B150" t="str">
            <v/>
          </cell>
          <cell r="C150" t="str">
            <v/>
          </cell>
          <cell r="H150" t="str">
            <v/>
          </cell>
          <cell r="I150" t="str">
            <v/>
          </cell>
        </row>
        <row r="151">
          <cell r="B151" t="str">
            <v/>
          </cell>
          <cell r="C151" t="str">
            <v/>
          </cell>
          <cell r="H151" t="str">
            <v/>
          </cell>
          <cell r="I151" t="str">
            <v/>
          </cell>
        </row>
        <row r="152">
          <cell r="B152" t="str">
            <v/>
          </cell>
          <cell r="C152" t="str">
            <v/>
          </cell>
          <cell r="H152" t="str">
            <v/>
          </cell>
          <cell r="I152" t="str">
            <v/>
          </cell>
        </row>
        <row r="153">
          <cell r="B153" t="str">
            <v/>
          </cell>
          <cell r="C153" t="str">
            <v/>
          </cell>
          <cell r="H153" t="str">
            <v/>
          </cell>
          <cell r="I153" t="str">
            <v/>
          </cell>
        </row>
        <row r="154">
          <cell r="B154" t="str">
            <v/>
          </cell>
          <cell r="C154" t="str">
            <v/>
          </cell>
          <cell r="H154" t="str">
            <v/>
          </cell>
          <cell r="I154" t="str">
            <v/>
          </cell>
        </row>
        <row r="155">
          <cell r="B155" t="str">
            <v/>
          </cell>
          <cell r="C155" t="str">
            <v/>
          </cell>
          <cell r="H155" t="str">
            <v/>
          </cell>
          <cell r="I155" t="str">
            <v/>
          </cell>
        </row>
        <row r="156">
          <cell r="B156" t="str">
            <v/>
          </cell>
          <cell r="C156" t="str">
            <v/>
          </cell>
          <cell r="H156" t="str">
            <v/>
          </cell>
          <cell r="I156" t="str">
            <v/>
          </cell>
        </row>
        <row r="157">
          <cell r="B157" t="str">
            <v/>
          </cell>
          <cell r="C157" t="str">
            <v/>
          </cell>
          <cell r="H157" t="str">
            <v/>
          </cell>
          <cell r="I157" t="str">
            <v/>
          </cell>
        </row>
        <row r="158">
          <cell r="B158" t="str">
            <v/>
          </cell>
          <cell r="C158" t="str">
            <v/>
          </cell>
          <cell r="H158" t="str">
            <v/>
          </cell>
          <cell r="I158" t="str">
            <v/>
          </cell>
        </row>
        <row r="159">
          <cell r="B159" t="str">
            <v/>
          </cell>
          <cell r="C159" t="str">
            <v/>
          </cell>
          <cell r="H159" t="str">
            <v/>
          </cell>
          <cell r="I159" t="str">
            <v/>
          </cell>
        </row>
        <row r="160">
          <cell r="B160" t="str">
            <v/>
          </cell>
          <cell r="C160" t="str">
            <v/>
          </cell>
          <cell r="H160" t="str">
            <v/>
          </cell>
          <cell r="I160" t="str">
            <v/>
          </cell>
        </row>
        <row r="161">
          <cell r="B161" t="str">
            <v/>
          </cell>
          <cell r="C161" t="str">
            <v/>
          </cell>
          <cell r="H161" t="str">
            <v/>
          </cell>
          <cell r="I161" t="str">
            <v/>
          </cell>
        </row>
        <row r="162">
          <cell r="B162" t="str">
            <v/>
          </cell>
          <cell r="C162" t="str">
            <v/>
          </cell>
          <cell r="H162" t="str">
            <v/>
          </cell>
          <cell r="I162" t="str">
            <v/>
          </cell>
        </row>
        <row r="163">
          <cell r="B163" t="str">
            <v/>
          </cell>
          <cell r="C163" t="str">
            <v/>
          </cell>
          <cell r="H163" t="str">
            <v/>
          </cell>
          <cell r="I163" t="str">
            <v/>
          </cell>
        </row>
        <row r="164">
          <cell r="B164" t="str">
            <v/>
          </cell>
          <cell r="C164" t="str">
            <v/>
          </cell>
          <cell r="H164" t="str">
            <v/>
          </cell>
          <cell r="I164" t="str">
            <v/>
          </cell>
        </row>
        <row r="165">
          <cell r="B165" t="str">
            <v/>
          </cell>
          <cell r="C165" t="str">
            <v/>
          </cell>
          <cell r="H165" t="str">
            <v/>
          </cell>
          <cell r="I165" t="str">
            <v/>
          </cell>
        </row>
        <row r="166">
          <cell r="B166" t="str">
            <v/>
          </cell>
          <cell r="C166" t="str">
            <v/>
          </cell>
          <cell r="H166" t="str">
            <v/>
          </cell>
          <cell r="I166" t="str">
            <v/>
          </cell>
        </row>
        <row r="167">
          <cell r="B167" t="str">
            <v/>
          </cell>
          <cell r="C167" t="str">
            <v/>
          </cell>
          <cell r="H167" t="str">
            <v/>
          </cell>
          <cell r="I167" t="str">
            <v/>
          </cell>
        </row>
        <row r="168">
          <cell r="B168" t="str">
            <v/>
          </cell>
          <cell r="C168" t="str">
            <v/>
          </cell>
          <cell r="H168" t="str">
            <v/>
          </cell>
          <cell r="I168" t="str">
            <v/>
          </cell>
        </row>
        <row r="169">
          <cell r="B169" t="str">
            <v/>
          </cell>
          <cell r="C169" t="str">
            <v/>
          </cell>
          <cell r="H169" t="str">
            <v/>
          </cell>
          <cell r="I169" t="str">
            <v/>
          </cell>
        </row>
        <row r="170">
          <cell r="B170" t="str">
            <v/>
          </cell>
          <cell r="C170" t="str">
            <v/>
          </cell>
          <cell r="H170" t="str">
            <v/>
          </cell>
          <cell r="I170" t="str">
            <v/>
          </cell>
        </row>
        <row r="171">
          <cell r="B171" t="str">
            <v/>
          </cell>
          <cell r="C171" t="str">
            <v/>
          </cell>
          <cell r="H171" t="str">
            <v/>
          </cell>
          <cell r="I171" t="str">
            <v/>
          </cell>
        </row>
        <row r="172">
          <cell r="B172" t="str">
            <v/>
          </cell>
          <cell r="C172" t="str">
            <v/>
          </cell>
          <cell r="H172" t="str">
            <v/>
          </cell>
          <cell r="I172" t="str">
            <v/>
          </cell>
        </row>
        <row r="173">
          <cell r="B173" t="str">
            <v/>
          </cell>
          <cell r="C173" t="str">
            <v/>
          </cell>
          <cell r="H173" t="str">
            <v/>
          </cell>
          <cell r="I173" t="str">
            <v/>
          </cell>
        </row>
        <row r="174">
          <cell r="B174" t="str">
            <v/>
          </cell>
          <cell r="C174" t="str">
            <v/>
          </cell>
          <cell r="H174" t="str">
            <v/>
          </cell>
          <cell r="I174" t="str">
            <v/>
          </cell>
        </row>
        <row r="175">
          <cell r="B175" t="str">
            <v/>
          </cell>
          <cell r="C175" t="str">
            <v/>
          </cell>
          <cell r="H175" t="str">
            <v/>
          </cell>
          <cell r="I175" t="str">
            <v/>
          </cell>
        </row>
        <row r="176">
          <cell r="B176" t="str">
            <v/>
          </cell>
          <cell r="C176" t="str">
            <v/>
          </cell>
          <cell r="H176" t="str">
            <v/>
          </cell>
          <cell r="I176" t="str">
            <v/>
          </cell>
        </row>
        <row r="177">
          <cell r="B177" t="str">
            <v/>
          </cell>
          <cell r="C177" t="str">
            <v/>
          </cell>
          <cell r="H177" t="str">
            <v/>
          </cell>
          <cell r="I177" t="str">
            <v/>
          </cell>
        </row>
        <row r="178">
          <cell r="B178" t="str">
            <v/>
          </cell>
          <cell r="C178" t="str">
            <v/>
          </cell>
          <cell r="H178" t="str">
            <v/>
          </cell>
          <cell r="I178" t="str">
            <v/>
          </cell>
        </row>
        <row r="179">
          <cell r="B179" t="str">
            <v/>
          </cell>
          <cell r="C179" t="str">
            <v/>
          </cell>
          <cell r="H179" t="str">
            <v/>
          </cell>
          <cell r="I179" t="str">
            <v/>
          </cell>
        </row>
        <row r="180">
          <cell r="B180" t="str">
            <v/>
          </cell>
          <cell r="C180" t="str">
            <v/>
          </cell>
          <cell r="H180" t="str">
            <v/>
          </cell>
          <cell r="I180" t="str">
            <v/>
          </cell>
        </row>
        <row r="181">
          <cell r="B181" t="str">
            <v/>
          </cell>
          <cell r="C181" t="str">
            <v/>
          </cell>
          <cell r="H181" t="str">
            <v/>
          </cell>
          <cell r="I181" t="str">
            <v/>
          </cell>
        </row>
        <row r="182">
          <cell r="B182" t="str">
            <v/>
          </cell>
          <cell r="C182" t="str">
            <v/>
          </cell>
          <cell r="H182" t="str">
            <v/>
          </cell>
          <cell r="I182" t="str">
            <v/>
          </cell>
        </row>
        <row r="183">
          <cell r="B183" t="str">
            <v/>
          </cell>
          <cell r="C183" t="str">
            <v/>
          </cell>
          <cell r="H183" t="str">
            <v/>
          </cell>
          <cell r="I183" t="str">
            <v/>
          </cell>
        </row>
        <row r="184">
          <cell r="B184" t="str">
            <v/>
          </cell>
          <cell r="C184" t="str">
            <v/>
          </cell>
          <cell r="H184" t="str">
            <v/>
          </cell>
          <cell r="I184" t="str">
            <v/>
          </cell>
        </row>
        <row r="185">
          <cell r="B185" t="str">
            <v/>
          </cell>
          <cell r="C185" t="str">
            <v/>
          </cell>
          <cell r="H185" t="str">
            <v/>
          </cell>
          <cell r="I185" t="str">
            <v/>
          </cell>
        </row>
        <row r="186">
          <cell r="B186" t="str">
            <v/>
          </cell>
          <cell r="C186" t="str">
            <v/>
          </cell>
          <cell r="H186" t="str">
            <v/>
          </cell>
          <cell r="I186" t="str">
            <v/>
          </cell>
        </row>
        <row r="187">
          <cell r="B187" t="str">
            <v/>
          </cell>
          <cell r="C187" t="str">
            <v/>
          </cell>
          <cell r="H187" t="str">
            <v/>
          </cell>
          <cell r="I187" t="str">
            <v/>
          </cell>
        </row>
        <row r="188">
          <cell r="B188" t="str">
            <v/>
          </cell>
          <cell r="C188" t="str">
            <v/>
          </cell>
          <cell r="H188" t="str">
            <v/>
          </cell>
          <cell r="I188" t="str">
            <v/>
          </cell>
        </row>
        <row r="189">
          <cell r="B189" t="str">
            <v/>
          </cell>
          <cell r="C189" t="str">
            <v/>
          </cell>
          <cell r="H189" t="str">
            <v/>
          </cell>
          <cell r="I189" t="str">
            <v/>
          </cell>
        </row>
        <row r="190">
          <cell r="B190" t="str">
            <v/>
          </cell>
          <cell r="C190" t="str">
            <v/>
          </cell>
          <cell r="H190" t="str">
            <v/>
          </cell>
          <cell r="I190" t="str">
            <v/>
          </cell>
        </row>
        <row r="191">
          <cell r="B191" t="str">
            <v/>
          </cell>
          <cell r="C191" t="str">
            <v/>
          </cell>
          <cell r="H191" t="str">
            <v/>
          </cell>
          <cell r="I191" t="str">
            <v/>
          </cell>
        </row>
        <row r="192">
          <cell r="B192" t="str">
            <v/>
          </cell>
          <cell r="C192" t="str">
            <v/>
          </cell>
          <cell r="H192" t="str">
            <v/>
          </cell>
          <cell r="I192" t="str">
            <v/>
          </cell>
        </row>
        <row r="193">
          <cell r="B193" t="str">
            <v/>
          </cell>
          <cell r="C193" t="str">
            <v/>
          </cell>
          <cell r="H193" t="str">
            <v/>
          </cell>
          <cell r="I193" t="str">
            <v/>
          </cell>
        </row>
        <row r="194">
          <cell r="B194" t="str">
            <v/>
          </cell>
          <cell r="C194" t="str">
            <v/>
          </cell>
          <cell r="H194" t="str">
            <v/>
          </cell>
          <cell r="I194" t="str">
            <v/>
          </cell>
        </row>
        <row r="195">
          <cell r="B195" t="str">
            <v/>
          </cell>
          <cell r="C195" t="str">
            <v/>
          </cell>
          <cell r="H195" t="str">
            <v/>
          </cell>
          <cell r="I195" t="str">
            <v/>
          </cell>
        </row>
        <row r="196">
          <cell r="B196" t="str">
            <v/>
          </cell>
          <cell r="C196" t="str">
            <v/>
          </cell>
          <cell r="H196" t="str">
            <v/>
          </cell>
          <cell r="I196" t="str">
            <v/>
          </cell>
        </row>
        <row r="197">
          <cell r="B197" t="str">
            <v/>
          </cell>
          <cell r="C197" t="str">
            <v/>
          </cell>
          <cell r="H197" t="str">
            <v/>
          </cell>
          <cell r="I197" t="str">
            <v/>
          </cell>
        </row>
        <row r="198">
          <cell r="B198" t="str">
            <v/>
          </cell>
          <cell r="C198" t="str">
            <v/>
          </cell>
          <cell r="H198" t="str">
            <v/>
          </cell>
          <cell r="I198" t="str">
            <v/>
          </cell>
        </row>
        <row r="199">
          <cell r="B199" t="str">
            <v/>
          </cell>
          <cell r="C199" t="str">
            <v/>
          </cell>
          <cell r="H199" t="str">
            <v/>
          </cell>
          <cell r="I199" t="str">
            <v/>
          </cell>
        </row>
        <row r="200">
          <cell r="B200" t="str">
            <v/>
          </cell>
          <cell r="C200" t="str">
            <v/>
          </cell>
          <cell r="H200" t="str">
            <v/>
          </cell>
          <cell r="I200" t="str">
            <v/>
          </cell>
        </row>
        <row r="201">
          <cell r="B201" t="str">
            <v/>
          </cell>
          <cell r="C201" t="str">
            <v/>
          </cell>
          <cell r="H201" t="str">
            <v/>
          </cell>
          <cell r="I201" t="str">
            <v/>
          </cell>
        </row>
        <row r="202">
          <cell r="B202" t="str">
            <v/>
          </cell>
          <cell r="C202" t="str">
            <v/>
          </cell>
          <cell r="H202" t="str">
            <v/>
          </cell>
          <cell r="I202" t="str">
            <v/>
          </cell>
        </row>
        <row r="203">
          <cell r="B203" t="str">
            <v/>
          </cell>
          <cell r="C203" t="str">
            <v/>
          </cell>
          <cell r="H203" t="str">
            <v/>
          </cell>
          <cell r="I203" t="str">
            <v/>
          </cell>
        </row>
        <row r="204">
          <cell r="B204" t="str">
            <v/>
          </cell>
          <cell r="C204" t="str">
            <v/>
          </cell>
          <cell r="H204" t="str">
            <v/>
          </cell>
          <cell r="I204" t="str">
            <v/>
          </cell>
        </row>
        <row r="205">
          <cell r="B205" t="str">
            <v/>
          </cell>
          <cell r="C205" t="str">
            <v/>
          </cell>
          <cell r="H205" t="str">
            <v/>
          </cell>
          <cell r="I205" t="str">
            <v/>
          </cell>
        </row>
      </sheetData>
      <sheetData sheetId="12"/>
      <sheetData sheetId="13"/>
      <sheetData sheetId="14"/>
      <sheetData sheetId="15">
        <row r="220">
          <cell r="AK220">
            <v>1</v>
          </cell>
          <cell r="AL220">
            <v>34.25</v>
          </cell>
          <cell r="AM220">
            <v>17.25</v>
          </cell>
          <cell r="AO220" t="str">
            <v>Cannoli</v>
          </cell>
          <cell r="BC220">
            <v>1</v>
          </cell>
          <cell r="BD220">
            <v>32.25</v>
          </cell>
          <cell r="BE220">
            <v>16.25</v>
          </cell>
          <cell r="BG220" t="str">
            <v>Kona / Tim</v>
          </cell>
          <cell r="BI220">
            <v>1</v>
          </cell>
          <cell r="BJ220">
            <v>27.75</v>
          </cell>
          <cell r="BK220">
            <v>13.75</v>
          </cell>
          <cell r="BM220" t="str">
            <v>Riptyde</v>
          </cell>
          <cell r="BO220" t="str">
            <v/>
          </cell>
          <cell r="BP220" t="str">
            <v/>
          </cell>
          <cell r="BQ220" t="str">
            <v/>
          </cell>
          <cell r="BS220" t="str">
            <v/>
          </cell>
          <cell r="BU220">
            <v>1</v>
          </cell>
          <cell r="BV220">
            <v>34.25</v>
          </cell>
          <cell r="BW220">
            <v>17.25</v>
          </cell>
          <cell r="BY220" t="str">
            <v>Cannoli</v>
          </cell>
          <cell r="CG220">
            <v>1</v>
          </cell>
          <cell r="CH220">
            <v>13.7</v>
          </cell>
          <cell r="CJ220" t="str">
            <v>Cannoli</v>
          </cell>
          <cell r="CV220">
            <v>1</v>
          </cell>
          <cell r="CW220">
            <v>15.91</v>
          </cell>
          <cell r="CY220" t="str">
            <v>Jagger</v>
          </cell>
          <cell r="DA220">
            <v>1</v>
          </cell>
          <cell r="DB220">
            <v>18.100000000000001</v>
          </cell>
          <cell r="DD220" t="str">
            <v>Kinja</v>
          </cell>
          <cell r="DF220">
            <v>1</v>
          </cell>
          <cell r="DG220">
            <v>28.18</v>
          </cell>
          <cell r="DI220" t="str">
            <v>Stoke</v>
          </cell>
          <cell r="DK220">
            <v>1</v>
          </cell>
          <cell r="DL220">
            <v>13.7</v>
          </cell>
          <cell r="DN220" t="str">
            <v>Cannoli</v>
          </cell>
          <cell r="DU220">
            <v>1</v>
          </cell>
          <cell r="DV220">
            <v>54</v>
          </cell>
          <cell r="DW220">
            <v>16</v>
          </cell>
          <cell r="DY220" t="str">
            <v>Cannoli</v>
          </cell>
          <cell r="EM220">
            <v>1</v>
          </cell>
          <cell r="EN220">
            <v>50</v>
          </cell>
          <cell r="EO220">
            <v>13</v>
          </cell>
          <cell r="EQ220" t="str">
            <v>Sizzle</v>
          </cell>
          <cell r="ES220">
            <v>1</v>
          </cell>
          <cell r="ET220">
            <v>45</v>
          </cell>
          <cell r="EU220">
            <v>13</v>
          </cell>
          <cell r="EW220" t="str">
            <v>Archer</v>
          </cell>
          <cell r="EY220">
            <v>1</v>
          </cell>
          <cell r="EZ220">
            <v>42</v>
          </cell>
          <cell r="FA220">
            <v>11</v>
          </cell>
          <cell r="FC220" t="str">
            <v>Rico</v>
          </cell>
          <cell r="FE220">
            <v>1</v>
          </cell>
          <cell r="FF220">
            <v>54</v>
          </cell>
          <cell r="FG220">
            <v>16</v>
          </cell>
          <cell r="FI220" t="str">
            <v>Cannoli</v>
          </cell>
          <cell r="FQ220">
            <v>1</v>
          </cell>
          <cell r="FR220">
            <v>44</v>
          </cell>
          <cell r="FS220">
            <v>9</v>
          </cell>
          <cell r="FU220" t="str">
            <v>Jagger</v>
          </cell>
          <cell r="GI220">
            <v>1</v>
          </cell>
          <cell r="GJ220">
            <v>44</v>
          </cell>
          <cell r="GK220">
            <v>9</v>
          </cell>
          <cell r="GM220" t="str">
            <v>Jagger</v>
          </cell>
          <cell r="GO220">
            <v>1</v>
          </cell>
          <cell r="GP220">
            <v>22</v>
          </cell>
          <cell r="GQ220">
            <v>7</v>
          </cell>
          <cell r="GS220" t="str">
            <v>Archer</v>
          </cell>
          <cell r="GU220">
            <v>1</v>
          </cell>
          <cell r="GV220">
            <v>15</v>
          </cell>
          <cell r="GW220">
            <v>6</v>
          </cell>
          <cell r="GY220" t="str">
            <v>Rico</v>
          </cell>
          <cell r="HA220">
            <v>1</v>
          </cell>
          <cell r="HB220">
            <v>26</v>
          </cell>
          <cell r="HC220">
            <v>5</v>
          </cell>
          <cell r="HE220" t="str">
            <v>Turbo Pi</v>
          </cell>
          <cell r="HM220">
            <v>1</v>
          </cell>
          <cell r="HN220">
            <v>17.5</v>
          </cell>
          <cell r="HO220">
            <v>5</v>
          </cell>
          <cell r="HQ220" t="str">
            <v>Kona / Tim</v>
          </cell>
          <cell r="HT220">
            <v>1</v>
          </cell>
          <cell r="HU220">
            <v>10</v>
          </cell>
          <cell r="HV220">
            <v>4</v>
          </cell>
          <cell r="HX220" t="str">
            <v>Turbo Pi</v>
          </cell>
        </row>
        <row r="221">
          <cell r="AK221">
            <v>2</v>
          </cell>
          <cell r="AL221">
            <v>32.25</v>
          </cell>
          <cell r="AM221">
            <v>16.25</v>
          </cell>
          <cell r="AO221" t="str">
            <v>Kona / Tim</v>
          </cell>
          <cell r="BC221">
            <v>2</v>
          </cell>
          <cell r="BD221">
            <v>30.5</v>
          </cell>
          <cell r="BE221">
            <v>15.75</v>
          </cell>
          <cell r="BG221" t="str">
            <v>Bullet</v>
          </cell>
          <cell r="BI221">
            <v>2</v>
          </cell>
          <cell r="BJ221">
            <v>26.5</v>
          </cell>
          <cell r="BK221">
            <v>13.75</v>
          </cell>
          <cell r="BM221" t="str">
            <v>Sky / Angela</v>
          </cell>
          <cell r="BU221">
            <v>2</v>
          </cell>
          <cell r="BV221">
            <v>31</v>
          </cell>
          <cell r="BW221">
            <v>15.5</v>
          </cell>
          <cell r="BY221" t="str">
            <v>Trace</v>
          </cell>
          <cell r="CG221">
            <v>2</v>
          </cell>
          <cell r="CH221">
            <v>15.91</v>
          </cell>
          <cell r="CJ221" t="str">
            <v>Jagger</v>
          </cell>
          <cell r="CV221">
            <v>2</v>
          </cell>
          <cell r="CW221">
            <v>18.510000000000002</v>
          </cell>
          <cell r="CY221" t="str">
            <v>Riot / Criss</v>
          </cell>
          <cell r="DA221">
            <v>2</v>
          </cell>
          <cell r="DB221">
            <v>20.67</v>
          </cell>
          <cell r="DD221" t="str">
            <v>Riptyde</v>
          </cell>
          <cell r="DF221">
            <v>2</v>
          </cell>
          <cell r="DG221">
            <v>31</v>
          </cell>
          <cell r="DI221" t="str">
            <v>Batman / Pin</v>
          </cell>
          <cell r="DK221">
            <v>2</v>
          </cell>
          <cell r="DL221">
            <v>25.19</v>
          </cell>
          <cell r="DN221" t="str">
            <v>Turbo Pi / Stephanie</v>
          </cell>
          <cell r="DU221">
            <v>2</v>
          </cell>
          <cell r="DV221">
            <v>50</v>
          </cell>
          <cell r="DW221">
            <v>13</v>
          </cell>
          <cell r="DY221" t="str">
            <v>Sizzle</v>
          </cell>
          <cell r="EM221">
            <v>2</v>
          </cell>
          <cell r="EN221">
            <v>48</v>
          </cell>
          <cell r="EO221">
            <v>13</v>
          </cell>
          <cell r="EQ221" t="str">
            <v>Kona / Tim</v>
          </cell>
          <cell r="ES221">
            <v>2</v>
          </cell>
          <cell r="ET221">
            <v>42</v>
          </cell>
          <cell r="EU221">
            <v>12</v>
          </cell>
          <cell r="EW221" t="str">
            <v>Minnow</v>
          </cell>
          <cell r="EY221">
            <v>2</v>
          </cell>
          <cell r="EZ221">
            <v>39</v>
          </cell>
          <cell r="FA221">
            <v>11</v>
          </cell>
          <cell r="FC221" t="str">
            <v>Batman / Pin</v>
          </cell>
          <cell r="FE221">
            <v>2</v>
          </cell>
          <cell r="FF221">
            <v>34</v>
          </cell>
          <cell r="FG221">
            <v>11</v>
          </cell>
          <cell r="FI221" t="str">
            <v>Kahlúa / Emily</v>
          </cell>
          <cell r="FQ221">
            <v>2</v>
          </cell>
          <cell r="FR221">
            <v>39</v>
          </cell>
          <cell r="FS221">
            <v>8</v>
          </cell>
          <cell r="FU221" t="str">
            <v>Kona / Tim</v>
          </cell>
          <cell r="GI221">
            <v>2</v>
          </cell>
          <cell r="GJ221">
            <v>39</v>
          </cell>
          <cell r="GK221">
            <v>8</v>
          </cell>
          <cell r="GM221" t="str">
            <v>Kona / Tim</v>
          </cell>
          <cell r="GO221">
            <v>2</v>
          </cell>
          <cell r="GP221">
            <v>21</v>
          </cell>
          <cell r="GQ221">
            <v>6</v>
          </cell>
          <cell r="GS221" t="str">
            <v>Riptyde</v>
          </cell>
          <cell r="GU221">
            <v>2</v>
          </cell>
          <cell r="GV221">
            <v>10</v>
          </cell>
          <cell r="GW221">
            <v>5</v>
          </cell>
          <cell r="GY221" t="str">
            <v>Helix</v>
          </cell>
          <cell r="HA221">
            <v>2</v>
          </cell>
          <cell r="HB221">
            <v>14</v>
          </cell>
          <cell r="HC221">
            <v>5</v>
          </cell>
          <cell r="HE221" t="str">
            <v>Trace</v>
          </cell>
          <cell r="HM221">
            <v>2</v>
          </cell>
          <cell r="HN221">
            <v>16.5</v>
          </cell>
          <cell r="HO221">
            <v>5</v>
          </cell>
          <cell r="HQ221" t="str">
            <v>Fever</v>
          </cell>
          <cell r="HT221">
            <v>2</v>
          </cell>
          <cell r="HU221">
            <v>8.5</v>
          </cell>
          <cell r="HV221">
            <v>3</v>
          </cell>
          <cell r="HX221" t="str">
            <v>Payton / Chris</v>
          </cell>
        </row>
        <row r="222">
          <cell r="AK222">
            <v>3</v>
          </cell>
          <cell r="AL222">
            <v>31</v>
          </cell>
          <cell r="AM222">
            <v>15.5</v>
          </cell>
          <cell r="AO222" t="str">
            <v>Trace</v>
          </cell>
          <cell r="BC222">
            <v>3</v>
          </cell>
          <cell r="BD222">
            <v>30</v>
          </cell>
          <cell r="BE222">
            <v>15.5</v>
          </cell>
          <cell r="BG222" t="str">
            <v>Swish</v>
          </cell>
          <cell r="BI222">
            <v>3</v>
          </cell>
          <cell r="BJ222">
            <v>25.25</v>
          </cell>
          <cell r="BK222">
            <v>14</v>
          </cell>
          <cell r="BM222" t="str">
            <v>Phantom</v>
          </cell>
          <cell r="BU222">
            <v>3</v>
          </cell>
          <cell r="BV222">
            <v>22.75</v>
          </cell>
          <cell r="BW222">
            <v>12.25</v>
          </cell>
          <cell r="BY222" t="str">
            <v>Otis</v>
          </cell>
          <cell r="CG222">
            <v>3</v>
          </cell>
          <cell r="CH222">
            <v>18.100000000000001</v>
          </cell>
          <cell r="CJ222" t="str">
            <v>Kinja</v>
          </cell>
          <cell r="CV222">
            <v>3</v>
          </cell>
          <cell r="CW222">
            <v>19.2</v>
          </cell>
          <cell r="CY222" t="str">
            <v>Chloe / Jeff</v>
          </cell>
          <cell r="DA222">
            <v>3</v>
          </cell>
          <cell r="DB222">
            <v>20.83</v>
          </cell>
          <cell r="DD222" t="str">
            <v>Rum Chata</v>
          </cell>
          <cell r="DF222">
            <v>3</v>
          </cell>
          <cell r="DG222">
            <v>55.29</v>
          </cell>
          <cell r="DI222" t="str">
            <v>Josie / Gina</v>
          </cell>
          <cell r="DK222">
            <v>3</v>
          </cell>
          <cell r="DL222">
            <v>33.159999999999997</v>
          </cell>
          <cell r="DN222" t="str">
            <v>Turbo Pi</v>
          </cell>
          <cell r="DU222">
            <v>3</v>
          </cell>
          <cell r="DV222">
            <v>48</v>
          </cell>
          <cell r="DW222">
            <v>13</v>
          </cell>
          <cell r="DY222" t="str">
            <v>Kona / Tim</v>
          </cell>
          <cell r="EM222">
            <v>3</v>
          </cell>
          <cell r="EN222">
            <v>47</v>
          </cell>
          <cell r="EO222">
            <v>13</v>
          </cell>
          <cell r="EQ222" t="str">
            <v>Chloe / Jeff</v>
          </cell>
          <cell r="ES222">
            <v>2</v>
          </cell>
          <cell r="ET222">
            <v>42</v>
          </cell>
          <cell r="EU222">
            <v>12</v>
          </cell>
          <cell r="EW222" t="str">
            <v>Riptyde</v>
          </cell>
          <cell r="EY222">
            <v>3</v>
          </cell>
          <cell r="EZ222">
            <v>32</v>
          </cell>
          <cell r="FA222">
            <v>12</v>
          </cell>
          <cell r="FC222" t="str">
            <v>Josie / Gina</v>
          </cell>
          <cell r="FE222">
            <v>3</v>
          </cell>
          <cell r="FF222">
            <v>32</v>
          </cell>
          <cell r="FG222">
            <v>11</v>
          </cell>
          <cell r="FI222" t="str">
            <v>Rubiks</v>
          </cell>
          <cell r="FQ222">
            <v>3</v>
          </cell>
          <cell r="FR222">
            <v>29</v>
          </cell>
          <cell r="FS222">
            <v>5</v>
          </cell>
          <cell r="FU222" t="str">
            <v>Stacey</v>
          </cell>
          <cell r="GI222">
            <v>3</v>
          </cell>
          <cell r="GJ222">
            <v>29</v>
          </cell>
          <cell r="GK222">
            <v>5</v>
          </cell>
          <cell r="GM222" t="str">
            <v>Stacey</v>
          </cell>
          <cell r="GO222">
            <v>3</v>
          </cell>
          <cell r="GP222">
            <v>20</v>
          </cell>
          <cell r="GQ222">
            <v>7</v>
          </cell>
          <cell r="GS222" t="str">
            <v>Minnow</v>
          </cell>
          <cell r="GU222">
            <v>3</v>
          </cell>
          <cell r="GV222">
            <v>7</v>
          </cell>
          <cell r="GW222">
            <v>7</v>
          </cell>
          <cell r="GY222" t="str">
            <v>Batman / Pin</v>
          </cell>
          <cell r="HA222">
            <v>3</v>
          </cell>
          <cell r="HB222">
            <v>12</v>
          </cell>
          <cell r="HC222">
            <v>7</v>
          </cell>
          <cell r="HE222" t="str">
            <v>Cannoli</v>
          </cell>
          <cell r="HM222">
            <v>3</v>
          </cell>
          <cell r="HN222">
            <v>15.5</v>
          </cell>
          <cell r="HO222">
            <v>6</v>
          </cell>
          <cell r="HQ222" t="str">
            <v>Cheyenne</v>
          </cell>
          <cell r="HT222">
            <v>3</v>
          </cell>
          <cell r="HU222">
            <v>6.5</v>
          </cell>
          <cell r="HV222">
            <v>3</v>
          </cell>
          <cell r="HX222" t="str">
            <v>Turbo Pi / Stephanie</v>
          </cell>
        </row>
        <row r="223">
          <cell r="AK223">
            <v>4</v>
          </cell>
          <cell r="AL223">
            <v>30.5</v>
          </cell>
          <cell r="AM223">
            <v>15.75</v>
          </cell>
          <cell r="AO223" t="str">
            <v>Bullet</v>
          </cell>
          <cell r="BC223">
            <v>4</v>
          </cell>
          <cell r="BD223">
            <v>29.5</v>
          </cell>
          <cell r="BE223">
            <v>15.25</v>
          </cell>
          <cell r="BG223" t="str">
            <v>Stacey</v>
          </cell>
          <cell r="BI223">
            <v>4</v>
          </cell>
          <cell r="BJ223">
            <v>24.25</v>
          </cell>
          <cell r="BK223">
            <v>12.75</v>
          </cell>
          <cell r="BM223" t="str">
            <v>Rum Chata</v>
          </cell>
          <cell r="BU223" t="str">
            <v/>
          </cell>
          <cell r="BV223" t="str">
            <v/>
          </cell>
          <cell r="BW223" t="str">
            <v/>
          </cell>
          <cell r="BY223" t="str">
            <v/>
          </cell>
          <cell r="CG223">
            <v>4</v>
          </cell>
          <cell r="CH223">
            <v>18.510000000000002</v>
          </cell>
          <cell r="CJ223" t="str">
            <v>Riot / Criss</v>
          </cell>
          <cell r="CV223">
            <v>4</v>
          </cell>
          <cell r="CW223">
            <v>19.809999999999999</v>
          </cell>
          <cell r="CY223" t="str">
            <v>Gunner / Joe</v>
          </cell>
          <cell r="DA223">
            <v>3</v>
          </cell>
          <cell r="DB223">
            <v>20.83</v>
          </cell>
          <cell r="DD223" t="str">
            <v>Minnow</v>
          </cell>
          <cell r="DF223" t="str">
            <v/>
          </cell>
          <cell r="DG223" t="str">
            <v/>
          </cell>
          <cell r="DI223" t="str">
            <v/>
          </cell>
          <cell r="DK223" t="str">
            <v/>
          </cell>
          <cell r="DL223" t="str">
            <v/>
          </cell>
          <cell r="DN223" t="str">
            <v/>
          </cell>
          <cell r="DU223">
            <v>4</v>
          </cell>
          <cell r="DV223">
            <v>47</v>
          </cell>
          <cell r="DW223">
            <v>13</v>
          </cell>
          <cell r="DY223" t="str">
            <v>Chloe / Jeff</v>
          </cell>
          <cell r="EM223">
            <v>4</v>
          </cell>
          <cell r="EN223">
            <v>46</v>
          </cell>
          <cell r="EO223">
            <v>13</v>
          </cell>
          <cell r="EQ223" t="str">
            <v>Stacey</v>
          </cell>
          <cell r="ES223">
            <v>4</v>
          </cell>
          <cell r="ET223">
            <v>39</v>
          </cell>
          <cell r="EU223">
            <v>11</v>
          </cell>
          <cell r="EW223" t="str">
            <v>Sky / Angela</v>
          </cell>
          <cell r="EY223">
            <v>4</v>
          </cell>
          <cell r="EZ223">
            <v>28</v>
          </cell>
          <cell r="FA223">
            <v>10</v>
          </cell>
          <cell r="FC223" t="str">
            <v>Helix</v>
          </cell>
          <cell r="FE223">
            <v>4</v>
          </cell>
          <cell r="FF223">
            <v>23</v>
          </cell>
          <cell r="FG223">
            <v>10</v>
          </cell>
          <cell r="FI223" t="str">
            <v>Turbo Pi</v>
          </cell>
          <cell r="FQ223">
            <v>4</v>
          </cell>
          <cell r="FR223">
            <v>29</v>
          </cell>
          <cell r="FS223">
            <v>6</v>
          </cell>
          <cell r="FU223" t="str">
            <v>Payton / Chris</v>
          </cell>
          <cell r="GI223">
            <v>4</v>
          </cell>
          <cell r="GJ223">
            <v>25</v>
          </cell>
          <cell r="GK223">
            <v>6</v>
          </cell>
          <cell r="GM223" t="str">
            <v>Ahi</v>
          </cell>
          <cell r="GO223">
            <v>4</v>
          </cell>
          <cell r="GP223">
            <v>18</v>
          </cell>
          <cell r="GQ223">
            <v>5</v>
          </cell>
          <cell r="GS223" t="str">
            <v>Sky / Angela</v>
          </cell>
          <cell r="GU223">
            <v>4</v>
          </cell>
          <cell r="GV223">
            <v>6</v>
          </cell>
          <cell r="GW223">
            <v>4</v>
          </cell>
          <cell r="GY223" t="str">
            <v>Cru</v>
          </cell>
          <cell r="HA223">
            <v>4</v>
          </cell>
          <cell r="HB223">
            <v>8</v>
          </cell>
          <cell r="HC223">
            <v>5</v>
          </cell>
          <cell r="HE223" t="str">
            <v>Otis</v>
          </cell>
          <cell r="HM223">
            <v>4</v>
          </cell>
          <cell r="HN223">
            <v>14.5</v>
          </cell>
          <cell r="HO223">
            <v>5</v>
          </cell>
          <cell r="HQ223" t="str">
            <v>Riot / Criss</v>
          </cell>
          <cell r="HT223">
            <v>4</v>
          </cell>
          <cell r="HU223">
            <v>4.5</v>
          </cell>
          <cell r="HV223">
            <v>4</v>
          </cell>
          <cell r="HX223" t="str">
            <v>Trace</v>
          </cell>
        </row>
        <row r="224">
          <cell r="AK224">
            <v>5</v>
          </cell>
          <cell r="AL224">
            <v>30</v>
          </cell>
          <cell r="AM224">
            <v>15.5</v>
          </cell>
          <cell r="AO224" t="str">
            <v>Swish</v>
          </cell>
          <cell r="BC224">
            <v>5</v>
          </cell>
          <cell r="BD224">
            <v>28.75</v>
          </cell>
          <cell r="BE224">
            <v>14.5</v>
          </cell>
          <cell r="BG224" t="str">
            <v>Blue</v>
          </cell>
          <cell r="BI224">
            <v>5</v>
          </cell>
          <cell r="BJ224">
            <v>21.5</v>
          </cell>
          <cell r="BK224">
            <v>10.5</v>
          </cell>
          <cell r="BM224" t="str">
            <v>Maggie</v>
          </cell>
          <cell r="CG224">
            <v>5</v>
          </cell>
          <cell r="CH224">
            <v>19.2</v>
          </cell>
          <cell r="CJ224" t="str">
            <v>Chloe / Jeff</v>
          </cell>
          <cell r="CV224">
            <v>5</v>
          </cell>
          <cell r="CW224">
            <v>20.29</v>
          </cell>
          <cell r="CY224" t="str">
            <v>Jesse James / Joe</v>
          </cell>
          <cell r="DA224">
            <v>5</v>
          </cell>
          <cell r="DB224">
            <v>24.51</v>
          </cell>
          <cell r="DD224" t="str">
            <v>Phantom</v>
          </cell>
          <cell r="DU224">
            <v>5</v>
          </cell>
          <cell r="DV224">
            <v>46</v>
          </cell>
          <cell r="DW224">
            <v>13</v>
          </cell>
          <cell r="DY224" t="str">
            <v>Stacey</v>
          </cell>
          <cell r="EM224">
            <v>5</v>
          </cell>
          <cell r="EN224">
            <v>45</v>
          </cell>
          <cell r="EO224">
            <v>13</v>
          </cell>
          <cell r="EQ224" t="str">
            <v>Pyro / Birgit</v>
          </cell>
          <cell r="ES224">
            <v>5</v>
          </cell>
          <cell r="ET224">
            <v>36</v>
          </cell>
          <cell r="EU224">
            <v>9</v>
          </cell>
          <cell r="EW224" t="str">
            <v>Rocky / John</v>
          </cell>
          <cell r="EY224">
            <v>5</v>
          </cell>
          <cell r="EZ224">
            <v>19</v>
          </cell>
          <cell r="FA224">
            <v>7</v>
          </cell>
          <cell r="FC224" t="str">
            <v>Cru</v>
          </cell>
          <cell r="FE224">
            <v>5</v>
          </cell>
          <cell r="FF224">
            <v>22</v>
          </cell>
          <cell r="FG224">
            <v>8</v>
          </cell>
          <cell r="FI224" t="str">
            <v>Trace</v>
          </cell>
          <cell r="FQ224">
            <v>5</v>
          </cell>
          <cell r="FR224">
            <v>29</v>
          </cell>
          <cell r="FS224">
            <v>7</v>
          </cell>
          <cell r="FU224" t="str">
            <v>Juno</v>
          </cell>
          <cell r="GI224">
            <v>5</v>
          </cell>
          <cell r="GJ224">
            <v>23</v>
          </cell>
          <cell r="GK224">
            <v>6</v>
          </cell>
          <cell r="GM224" t="str">
            <v>Raven / Tim</v>
          </cell>
          <cell r="GO224">
            <v>5</v>
          </cell>
          <cell r="GP224">
            <v>17</v>
          </cell>
          <cell r="GQ224">
            <v>6</v>
          </cell>
          <cell r="GS224" t="str">
            <v>Kinja</v>
          </cell>
          <cell r="GU224">
            <v>5</v>
          </cell>
          <cell r="GV224">
            <v>4</v>
          </cell>
          <cell r="GW224">
            <v>4</v>
          </cell>
          <cell r="GY224" t="str">
            <v>Stoke</v>
          </cell>
          <cell r="HA224">
            <v>5</v>
          </cell>
          <cell r="HB224">
            <v>3</v>
          </cell>
          <cell r="HC224">
            <v>4</v>
          </cell>
          <cell r="HE224" t="str">
            <v>Rubiks</v>
          </cell>
          <cell r="HM224">
            <v>5</v>
          </cell>
          <cell r="HN224">
            <v>14</v>
          </cell>
          <cell r="HO224">
            <v>4</v>
          </cell>
          <cell r="HQ224" t="str">
            <v>EddiE</v>
          </cell>
          <cell r="HT224">
            <v>5</v>
          </cell>
          <cell r="HU224">
            <v>4</v>
          </cell>
          <cell r="HV224">
            <v>4</v>
          </cell>
          <cell r="HX224" t="str">
            <v>Kahlúa / Emily</v>
          </cell>
        </row>
        <row r="225">
          <cell r="AK225">
            <v>6</v>
          </cell>
          <cell r="AL225">
            <v>29.5</v>
          </cell>
          <cell r="AM225">
            <v>15.25</v>
          </cell>
          <cell r="AO225" t="str">
            <v>Stacey</v>
          </cell>
          <cell r="BC225">
            <v>6</v>
          </cell>
          <cell r="BD225">
            <v>27.25</v>
          </cell>
          <cell r="BE225">
            <v>14</v>
          </cell>
          <cell r="BG225" t="str">
            <v>EddiE</v>
          </cell>
          <cell r="BI225" t="str">
            <v/>
          </cell>
          <cell r="BJ225" t="str">
            <v/>
          </cell>
          <cell r="BK225" t="str">
            <v/>
          </cell>
          <cell r="BM225" t="str">
            <v/>
          </cell>
          <cell r="CG225">
            <v>6</v>
          </cell>
          <cell r="CH225">
            <v>19.809999999999999</v>
          </cell>
          <cell r="CJ225" t="str">
            <v>Gunner / Joe</v>
          </cell>
          <cell r="CV225">
            <v>6</v>
          </cell>
          <cell r="CW225">
            <v>20.53</v>
          </cell>
          <cell r="CY225" t="str">
            <v>Cheyenne</v>
          </cell>
          <cell r="DA225">
            <v>6</v>
          </cell>
          <cell r="DB225">
            <v>32.19</v>
          </cell>
          <cell r="DD225" t="str">
            <v>Asher / Chandler</v>
          </cell>
          <cell r="DU225">
            <v>6</v>
          </cell>
          <cell r="DV225">
            <v>45</v>
          </cell>
          <cell r="DW225">
            <v>13</v>
          </cell>
          <cell r="DY225" t="str">
            <v>Archer</v>
          </cell>
          <cell r="EM225">
            <v>6</v>
          </cell>
          <cell r="EN225">
            <v>39</v>
          </cell>
          <cell r="EO225">
            <v>13</v>
          </cell>
          <cell r="EQ225" t="str">
            <v>Flame</v>
          </cell>
          <cell r="ES225">
            <v>6</v>
          </cell>
          <cell r="ET225">
            <v>35</v>
          </cell>
          <cell r="EU225">
            <v>11</v>
          </cell>
          <cell r="EW225" t="str">
            <v>Batman</v>
          </cell>
          <cell r="EY225">
            <v>6</v>
          </cell>
          <cell r="EZ225">
            <v>16</v>
          </cell>
          <cell r="FA225">
            <v>5</v>
          </cell>
          <cell r="FC225" t="str">
            <v>Stoke</v>
          </cell>
          <cell r="FE225">
            <v>6</v>
          </cell>
          <cell r="FF225">
            <v>20</v>
          </cell>
          <cell r="FG225">
            <v>6</v>
          </cell>
          <cell r="FI225" t="str">
            <v>Otis</v>
          </cell>
          <cell r="FQ225">
            <v>6</v>
          </cell>
          <cell r="FR225">
            <v>26</v>
          </cell>
          <cell r="FS225">
            <v>5</v>
          </cell>
          <cell r="FU225" t="str">
            <v>Turbo Pi</v>
          </cell>
          <cell r="GI225">
            <v>6</v>
          </cell>
          <cell r="GJ225">
            <v>22</v>
          </cell>
          <cell r="GK225">
            <v>6</v>
          </cell>
          <cell r="GM225" t="str">
            <v>Blue</v>
          </cell>
          <cell r="GO225">
            <v>6</v>
          </cell>
          <cell r="GP225">
            <v>17</v>
          </cell>
          <cell r="GQ225">
            <v>8</v>
          </cell>
          <cell r="GS225" t="str">
            <v>Chloe / Casey</v>
          </cell>
          <cell r="GU225">
            <v>6</v>
          </cell>
          <cell r="GV225">
            <v>2</v>
          </cell>
          <cell r="GW225">
            <v>4</v>
          </cell>
          <cell r="GY225" t="str">
            <v>Josie / Gina</v>
          </cell>
          <cell r="HA225">
            <v>5</v>
          </cell>
          <cell r="HB225">
            <v>3</v>
          </cell>
          <cell r="HC225">
            <v>4</v>
          </cell>
          <cell r="HE225" t="str">
            <v>Turbo Pi / Stephanie</v>
          </cell>
          <cell r="HM225">
            <v>6</v>
          </cell>
          <cell r="HN225">
            <v>13</v>
          </cell>
          <cell r="HO225">
            <v>4</v>
          </cell>
          <cell r="HQ225" t="str">
            <v>Kinja</v>
          </cell>
          <cell r="HT225" t="str">
            <v/>
          </cell>
          <cell r="HU225" t="str">
            <v/>
          </cell>
          <cell r="HV225" t="str">
            <v/>
          </cell>
          <cell r="HX225" t="str">
            <v/>
          </cell>
        </row>
        <row r="226">
          <cell r="AK226">
            <v>7</v>
          </cell>
          <cell r="AL226">
            <v>28.75</v>
          </cell>
          <cell r="AM226">
            <v>14.5</v>
          </cell>
          <cell r="AO226" t="str">
            <v>Blue</v>
          </cell>
          <cell r="BC226">
            <v>7</v>
          </cell>
          <cell r="BD226">
            <v>26.25</v>
          </cell>
          <cell r="BE226">
            <v>13</v>
          </cell>
          <cell r="BG226" t="str">
            <v>Fever</v>
          </cell>
          <cell r="CG226">
            <v>7</v>
          </cell>
          <cell r="CH226">
            <v>20.29</v>
          </cell>
          <cell r="CJ226" t="str">
            <v>Jesse James / Joe</v>
          </cell>
          <cell r="CV226">
            <v>7</v>
          </cell>
          <cell r="CW226">
            <v>22.13</v>
          </cell>
          <cell r="CY226" t="str">
            <v>Pyro / Birgit</v>
          </cell>
          <cell r="DA226">
            <v>7</v>
          </cell>
          <cell r="DB226">
            <v>32.82</v>
          </cell>
          <cell r="DD226" t="str">
            <v>Tripp</v>
          </cell>
          <cell r="DU226">
            <v>6</v>
          </cell>
          <cell r="DV226">
            <v>45</v>
          </cell>
          <cell r="DW226">
            <v>13</v>
          </cell>
          <cell r="DY226" t="str">
            <v>Pyro / Birgit</v>
          </cell>
          <cell r="EM226">
            <v>7</v>
          </cell>
          <cell r="EN226">
            <v>36</v>
          </cell>
          <cell r="EO226">
            <v>11</v>
          </cell>
          <cell r="EQ226" t="str">
            <v>Phoenix</v>
          </cell>
          <cell r="ES226">
            <v>7</v>
          </cell>
          <cell r="ET226">
            <v>33</v>
          </cell>
          <cell r="EU226">
            <v>10</v>
          </cell>
          <cell r="EW226" t="str">
            <v>Chloe / Casey</v>
          </cell>
          <cell r="EY226" t="str">
            <v/>
          </cell>
          <cell r="EZ226" t="str">
            <v/>
          </cell>
          <cell r="FA226" t="str">
            <v/>
          </cell>
          <cell r="FC226" t="str">
            <v/>
          </cell>
          <cell r="FE226" t="str">
            <v/>
          </cell>
          <cell r="FF226" t="str">
            <v/>
          </cell>
          <cell r="FG226" t="str">
            <v/>
          </cell>
          <cell r="FI226" t="str">
            <v/>
          </cell>
          <cell r="FQ226">
            <v>7</v>
          </cell>
          <cell r="FR226">
            <v>25</v>
          </cell>
          <cell r="FS226">
            <v>6</v>
          </cell>
          <cell r="FU226" t="str">
            <v>Ahi</v>
          </cell>
          <cell r="GI226">
            <v>7</v>
          </cell>
          <cell r="GJ226">
            <v>22</v>
          </cell>
          <cell r="GK226">
            <v>8</v>
          </cell>
          <cell r="GM226" t="str">
            <v>Cheyenne</v>
          </cell>
          <cell r="GO226">
            <v>7</v>
          </cell>
          <cell r="GP226">
            <v>16</v>
          </cell>
          <cell r="GQ226">
            <v>6</v>
          </cell>
          <cell r="GS226" t="str">
            <v>Batman</v>
          </cell>
          <cell r="GU226" t="str">
            <v/>
          </cell>
          <cell r="GV226" t="str">
            <v/>
          </cell>
          <cell r="GW226" t="str">
            <v/>
          </cell>
          <cell r="GY226" t="str">
            <v/>
          </cell>
          <cell r="HA226">
            <v>7</v>
          </cell>
          <cell r="HB226">
            <v>1</v>
          </cell>
          <cell r="HC226">
            <v>3</v>
          </cell>
          <cell r="HE226" t="str">
            <v>Kahlúa / Emily</v>
          </cell>
          <cell r="HM226">
            <v>7</v>
          </cell>
          <cell r="HN226">
            <v>13</v>
          </cell>
          <cell r="HO226">
            <v>5</v>
          </cell>
          <cell r="HQ226" t="str">
            <v>Jagger</v>
          </cell>
          <cell r="HT226" t="str">
            <v/>
          </cell>
          <cell r="HU226" t="str">
            <v/>
          </cell>
          <cell r="HV226" t="str">
            <v/>
          </cell>
          <cell r="HX226" t="str">
            <v/>
          </cell>
        </row>
        <row r="227">
          <cell r="AK227">
            <v>8</v>
          </cell>
          <cell r="AL227">
            <v>27.75</v>
          </cell>
          <cell r="AM227">
            <v>13.75</v>
          </cell>
          <cell r="AO227" t="str">
            <v>Riptyde</v>
          </cell>
          <cell r="BC227">
            <v>8</v>
          </cell>
          <cell r="BD227">
            <v>24.75</v>
          </cell>
          <cell r="BE227">
            <v>13.5</v>
          </cell>
          <cell r="BG227" t="str">
            <v>Sizzle</v>
          </cell>
          <cell r="CG227">
            <v>8</v>
          </cell>
          <cell r="CH227">
            <v>20.53</v>
          </cell>
          <cell r="CJ227" t="str">
            <v>Cheyenne</v>
          </cell>
          <cell r="CV227">
            <v>8</v>
          </cell>
          <cell r="CW227">
            <v>23.65</v>
          </cell>
          <cell r="CY227" t="str">
            <v>EddiE</v>
          </cell>
          <cell r="DA227">
            <v>8</v>
          </cell>
          <cell r="DB227">
            <v>35.15</v>
          </cell>
          <cell r="DD227" t="str">
            <v>Journey</v>
          </cell>
          <cell r="DU227">
            <v>8</v>
          </cell>
          <cell r="DV227">
            <v>42</v>
          </cell>
          <cell r="DW227">
            <v>11</v>
          </cell>
          <cell r="DY227" t="str">
            <v>Rico</v>
          </cell>
          <cell r="EM227">
            <v>7</v>
          </cell>
          <cell r="EN227">
            <v>36</v>
          </cell>
          <cell r="EO227">
            <v>11</v>
          </cell>
          <cell r="EQ227" t="str">
            <v>Ahi</v>
          </cell>
          <cell r="ES227">
            <v>8</v>
          </cell>
          <cell r="ET227">
            <v>31</v>
          </cell>
          <cell r="EU227">
            <v>10</v>
          </cell>
          <cell r="EW227" t="str">
            <v>Journey</v>
          </cell>
          <cell r="FQ227">
            <v>8</v>
          </cell>
          <cell r="FR227">
            <v>23</v>
          </cell>
          <cell r="FS227">
            <v>6</v>
          </cell>
          <cell r="FU227" t="str">
            <v>Raven / Tim</v>
          </cell>
          <cell r="GI227">
            <v>8</v>
          </cell>
          <cell r="GJ227">
            <v>19</v>
          </cell>
          <cell r="GK227">
            <v>6</v>
          </cell>
          <cell r="GM227" t="str">
            <v>Gunner / Joe</v>
          </cell>
          <cell r="GO227">
            <v>8</v>
          </cell>
          <cell r="GP227">
            <v>13</v>
          </cell>
          <cell r="GQ227">
            <v>5</v>
          </cell>
          <cell r="GS227" t="str">
            <v>Phantom</v>
          </cell>
          <cell r="HA227" t="str">
            <v/>
          </cell>
          <cell r="HB227" t="str">
            <v/>
          </cell>
          <cell r="HC227" t="str">
            <v/>
          </cell>
          <cell r="HE227" t="str">
            <v/>
          </cell>
          <cell r="HM227">
            <v>8</v>
          </cell>
          <cell r="HN227">
            <v>12.5</v>
          </cell>
          <cell r="HO227">
            <v>4</v>
          </cell>
          <cell r="HQ227" t="str">
            <v>Phantom</v>
          </cell>
          <cell r="HT227" t="str">
            <v/>
          </cell>
          <cell r="HU227" t="str">
            <v/>
          </cell>
          <cell r="HV227" t="str">
            <v/>
          </cell>
          <cell r="HX227" t="str">
            <v/>
          </cell>
        </row>
        <row r="228">
          <cell r="AK228">
            <v>9</v>
          </cell>
          <cell r="AL228">
            <v>27.25</v>
          </cell>
          <cell r="AM228">
            <v>14</v>
          </cell>
          <cell r="AO228" t="str">
            <v>EddiE</v>
          </cell>
          <cell r="BC228" t="str">
            <v/>
          </cell>
          <cell r="BD228" t="str">
            <v/>
          </cell>
          <cell r="BE228" t="str">
            <v/>
          </cell>
          <cell r="BG228" t="str">
            <v/>
          </cell>
          <cell r="CG228">
            <v>9</v>
          </cell>
          <cell r="CH228">
            <v>20.67</v>
          </cell>
          <cell r="CJ228" t="str">
            <v>Riptyde</v>
          </cell>
          <cell r="CV228">
            <v>9</v>
          </cell>
          <cell r="CW228">
            <v>23.86</v>
          </cell>
          <cell r="CY228" t="str">
            <v>Sizzle</v>
          </cell>
          <cell r="DA228">
            <v>9</v>
          </cell>
          <cell r="DB228">
            <v>35.32</v>
          </cell>
          <cell r="DD228" t="str">
            <v>Chloe / Casey</v>
          </cell>
          <cell r="DU228">
            <v>9</v>
          </cell>
          <cell r="DV228">
            <v>42</v>
          </cell>
          <cell r="DW228">
            <v>12</v>
          </cell>
          <cell r="DY228" t="str">
            <v>Riptyde</v>
          </cell>
          <cell r="EM228">
            <v>7</v>
          </cell>
          <cell r="EN228">
            <v>36</v>
          </cell>
          <cell r="EO228">
            <v>11</v>
          </cell>
          <cell r="EQ228" t="str">
            <v>Luna</v>
          </cell>
          <cell r="ES228">
            <v>9</v>
          </cell>
          <cell r="ET228">
            <v>28</v>
          </cell>
          <cell r="EU228">
            <v>8</v>
          </cell>
          <cell r="EW228" t="str">
            <v>Rum Chata</v>
          </cell>
          <cell r="FQ228">
            <v>9</v>
          </cell>
          <cell r="FR228">
            <v>22</v>
          </cell>
          <cell r="FS228">
            <v>6</v>
          </cell>
          <cell r="FU228" t="str">
            <v>Blue</v>
          </cell>
          <cell r="GI228">
            <v>9</v>
          </cell>
          <cell r="GJ228">
            <v>18</v>
          </cell>
          <cell r="GK228">
            <v>4</v>
          </cell>
          <cell r="GM228" t="str">
            <v>Bullet</v>
          </cell>
          <cell r="GO228">
            <v>9</v>
          </cell>
          <cell r="GP228">
            <v>9</v>
          </cell>
          <cell r="GQ228">
            <v>4</v>
          </cell>
          <cell r="GS228" t="str">
            <v>Maggie</v>
          </cell>
          <cell r="HM228">
            <v>9</v>
          </cell>
          <cell r="HN228">
            <v>11.5</v>
          </cell>
          <cell r="HO228">
            <v>4</v>
          </cell>
          <cell r="HQ228" t="str">
            <v>Tanner</v>
          </cell>
          <cell r="HT228" t="str">
            <v/>
          </cell>
          <cell r="HU228" t="str">
            <v/>
          </cell>
          <cell r="HV228" t="str">
            <v/>
          </cell>
          <cell r="HX228" t="str">
            <v/>
          </cell>
        </row>
        <row r="229">
          <cell r="AK229">
            <v>10</v>
          </cell>
          <cell r="AL229">
            <v>26.5</v>
          </cell>
          <cell r="AM229">
            <v>13.75</v>
          </cell>
          <cell r="AO229" t="str">
            <v>Sky / Angela</v>
          </cell>
          <cell r="CG229">
            <v>10</v>
          </cell>
          <cell r="CH229">
            <v>20.83</v>
          </cell>
          <cell r="CJ229" t="str">
            <v>Rum Chata</v>
          </cell>
          <cell r="CV229">
            <v>10</v>
          </cell>
          <cell r="CW229">
            <v>25.21</v>
          </cell>
          <cell r="CY229" t="str">
            <v>Blue</v>
          </cell>
          <cell r="DA229">
            <v>10</v>
          </cell>
          <cell r="DB229">
            <v>43.6</v>
          </cell>
          <cell r="DD229" t="str">
            <v>Sky / Angela</v>
          </cell>
          <cell r="DU229">
            <v>9</v>
          </cell>
          <cell r="DV229">
            <v>42</v>
          </cell>
          <cell r="DW229">
            <v>12</v>
          </cell>
          <cell r="DY229" t="str">
            <v>Minnow</v>
          </cell>
          <cell r="EM229">
            <v>10</v>
          </cell>
          <cell r="EN229">
            <v>34</v>
          </cell>
          <cell r="EO229">
            <v>11</v>
          </cell>
          <cell r="EQ229" t="str">
            <v>Bullet</v>
          </cell>
          <cell r="ES229">
            <v>10</v>
          </cell>
          <cell r="ET229">
            <v>26</v>
          </cell>
          <cell r="EU229">
            <v>10</v>
          </cell>
          <cell r="EW229" t="str">
            <v>Pierogi</v>
          </cell>
          <cell r="FQ229">
            <v>10</v>
          </cell>
          <cell r="FR229">
            <v>22</v>
          </cell>
          <cell r="FS229">
            <v>7</v>
          </cell>
          <cell r="FU229" t="str">
            <v>Archer</v>
          </cell>
          <cell r="GI229">
            <v>10</v>
          </cell>
          <cell r="GJ229">
            <v>17</v>
          </cell>
          <cell r="GK229">
            <v>5</v>
          </cell>
          <cell r="GM229" t="str">
            <v>Jesse James / Joe</v>
          </cell>
          <cell r="GO229">
            <v>10</v>
          </cell>
          <cell r="GP229">
            <v>9</v>
          </cell>
          <cell r="GQ229">
            <v>5</v>
          </cell>
          <cell r="GS229" t="str">
            <v>Astro</v>
          </cell>
          <cell r="HM229">
            <v>9</v>
          </cell>
          <cell r="HN229">
            <v>11.5</v>
          </cell>
          <cell r="HO229">
            <v>4</v>
          </cell>
          <cell r="HQ229" t="str">
            <v>Asher / Chandler</v>
          </cell>
          <cell r="HT229" t="str">
            <v/>
          </cell>
          <cell r="HU229" t="str">
            <v/>
          </cell>
          <cell r="HV229" t="str">
            <v/>
          </cell>
          <cell r="HX229" t="str">
            <v/>
          </cell>
        </row>
        <row r="230">
          <cell r="AK230">
            <v>11</v>
          </cell>
          <cell r="AL230">
            <v>26.25</v>
          </cell>
          <cell r="AM230">
            <v>13</v>
          </cell>
          <cell r="AO230" t="str">
            <v>Fever</v>
          </cell>
          <cell r="CG230">
            <v>10</v>
          </cell>
          <cell r="CH230">
            <v>20.83</v>
          </cell>
          <cell r="CJ230" t="str">
            <v>Minnow</v>
          </cell>
          <cell r="CV230">
            <v>11</v>
          </cell>
          <cell r="CW230">
            <v>27.74</v>
          </cell>
          <cell r="CY230" t="str">
            <v>Fever</v>
          </cell>
          <cell r="DA230">
            <v>11</v>
          </cell>
          <cell r="DB230">
            <v>53.5</v>
          </cell>
          <cell r="DD230" t="str">
            <v>Astro</v>
          </cell>
          <cell r="DU230">
            <v>11</v>
          </cell>
          <cell r="DV230">
            <v>40</v>
          </cell>
          <cell r="DW230">
            <v>11</v>
          </cell>
          <cell r="DY230" t="str">
            <v>Juno</v>
          </cell>
          <cell r="EM230">
            <v>10</v>
          </cell>
          <cell r="EN230">
            <v>34</v>
          </cell>
          <cell r="EO230">
            <v>11</v>
          </cell>
          <cell r="EQ230" t="str">
            <v>Raven / Tim</v>
          </cell>
          <cell r="ES230">
            <v>11</v>
          </cell>
          <cell r="ET230">
            <v>24</v>
          </cell>
          <cell r="EU230">
            <v>10</v>
          </cell>
          <cell r="EW230" t="str">
            <v>Snap / Angela</v>
          </cell>
          <cell r="FQ230">
            <v>11</v>
          </cell>
          <cell r="FR230">
            <v>22</v>
          </cell>
          <cell r="FS230">
            <v>8</v>
          </cell>
          <cell r="FU230" t="str">
            <v>Cheyenne</v>
          </cell>
          <cell r="GI230">
            <v>11</v>
          </cell>
          <cell r="GJ230">
            <v>14</v>
          </cell>
          <cell r="GK230">
            <v>6</v>
          </cell>
          <cell r="GM230" t="str">
            <v>Fever</v>
          </cell>
          <cell r="GO230">
            <v>11</v>
          </cell>
          <cell r="GP230">
            <v>8</v>
          </cell>
          <cell r="GQ230">
            <v>6</v>
          </cell>
          <cell r="GS230" t="str">
            <v>Journey</v>
          </cell>
          <cell r="HM230">
            <v>11</v>
          </cell>
          <cell r="HN230">
            <v>11.5</v>
          </cell>
          <cell r="HO230">
            <v>5</v>
          </cell>
          <cell r="HQ230" t="str">
            <v>Swish</v>
          </cell>
          <cell r="HT230" t="str">
            <v/>
          </cell>
          <cell r="HU230" t="str">
            <v/>
          </cell>
          <cell r="HV230" t="str">
            <v/>
          </cell>
          <cell r="HX230" t="str">
            <v/>
          </cell>
        </row>
        <row r="231">
          <cell r="AK231">
            <v>12</v>
          </cell>
          <cell r="AL231">
            <v>25.25</v>
          </cell>
          <cell r="AM231">
            <v>14</v>
          </cell>
          <cell r="AO231" t="str">
            <v>Phantom</v>
          </cell>
          <cell r="CG231">
            <v>12</v>
          </cell>
          <cell r="CH231">
            <v>22.13</v>
          </cell>
          <cell r="CJ231" t="str">
            <v>Pyro / Birgit</v>
          </cell>
          <cell r="CV231">
            <v>12</v>
          </cell>
          <cell r="CW231">
            <v>29.16</v>
          </cell>
          <cell r="CY231" t="str">
            <v>Kona / Tim</v>
          </cell>
          <cell r="DA231">
            <v>12</v>
          </cell>
          <cell r="DB231">
            <v>59.54</v>
          </cell>
          <cell r="DD231" t="str">
            <v>Rocky / John</v>
          </cell>
          <cell r="DU231">
            <v>12</v>
          </cell>
          <cell r="DV231">
            <v>39</v>
          </cell>
          <cell r="DW231">
            <v>11</v>
          </cell>
          <cell r="DY231" t="str">
            <v>Batman / Pin</v>
          </cell>
          <cell r="EM231">
            <v>12</v>
          </cell>
          <cell r="EN231">
            <v>32</v>
          </cell>
          <cell r="EO231">
            <v>13</v>
          </cell>
          <cell r="EQ231" t="str">
            <v>Blue</v>
          </cell>
          <cell r="ES231">
            <v>12</v>
          </cell>
          <cell r="ET231">
            <v>23</v>
          </cell>
          <cell r="EU231">
            <v>10</v>
          </cell>
          <cell r="EW231" t="str">
            <v>Astro</v>
          </cell>
          <cell r="FQ231">
            <v>12</v>
          </cell>
          <cell r="FR231">
            <v>21</v>
          </cell>
          <cell r="FS231">
            <v>6</v>
          </cell>
          <cell r="FU231" t="str">
            <v>Riptyde</v>
          </cell>
          <cell r="GI231">
            <v>11</v>
          </cell>
          <cell r="GJ231">
            <v>14</v>
          </cell>
          <cell r="GK231">
            <v>6</v>
          </cell>
          <cell r="GM231" t="str">
            <v>Riot / Criss</v>
          </cell>
          <cell r="GO231">
            <v>12</v>
          </cell>
          <cell r="GP231">
            <v>7</v>
          </cell>
          <cell r="GQ231">
            <v>6</v>
          </cell>
          <cell r="GS231" t="str">
            <v>Albatross</v>
          </cell>
          <cell r="HM231">
            <v>11</v>
          </cell>
          <cell r="HN231">
            <v>11.5</v>
          </cell>
          <cell r="HO231">
            <v>5</v>
          </cell>
          <cell r="HQ231" t="str">
            <v>Rico</v>
          </cell>
          <cell r="HT231" t="str">
            <v/>
          </cell>
          <cell r="HU231" t="str">
            <v/>
          </cell>
          <cell r="HV231" t="str">
            <v/>
          </cell>
          <cell r="HX231" t="str">
            <v/>
          </cell>
        </row>
        <row r="232">
          <cell r="AK232">
            <v>13</v>
          </cell>
          <cell r="AL232">
            <v>24.75</v>
          </cell>
          <cell r="AM232">
            <v>13.5</v>
          </cell>
          <cell r="AO232" t="str">
            <v>Sizzle</v>
          </cell>
          <cell r="CG232">
            <v>13</v>
          </cell>
          <cell r="CH232">
            <v>23.65</v>
          </cell>
          <cell r="CJ232" t="str">
            <v>EddiE</v>
          </cell>
          <cell r="CV232">
            <v>13</v>
          </cell>
          <cell r="CW232">
            <v>31.76</v>
          </cell>
          <cell r="CY232" t="str">
            <v>Flame</v>
          </cell>
          <cell r="DU232">
            <v>12</v>
          </cell>
          <cell r="DV232">
            <v>39</v>
          </cell>
          <cell r="DW232">
            <v>11</v>
          </cell>
          <cell r="DY232" t="str">
            <v>Sky / Angela</v>
          </cell>
          <cell r="EM232">
            <v>13</v>
          </cell>
          <cell r="EN232">
            <v>30</v>
          </cell>
          <cell r="EO232">
            <v>10</v>
          </cell>
          <cell r="EQ232" t="str">
            <v>Swish</v>
          </cell>
          <cell r="ES232">
            <v>13</v>
          </cell>
          <cell r="ET232">
            <v>22</v>
          </cell>
          <cell r="EU232">
            <v>8</v>
          </cell>
          <cell r="EW232" t="str">
            <v>Mako</v>
          </cell>
          <cell r="FQ232">
            <v>13</v>
          </cell>
          <cell r="FR232">
            <v>20</v>
          </cell>
          <cell r="FS232">
            <v>7</v>
          </cell>
          <cell r="FU232" t="str">
            <v>Minnow</v>
          </cell>
          <cell r="GI232">
            <v>11</v>
          </cell>
          <cell r="GJ232">
            <v>14</v>
          </cell>
          <cell r="GK232">
            <v>6</v>
          </cell>
          <cell r="GM232" t="str">
            <v>Luna</v>
          </cell>
          <cell r="GO232">
            <v>13</v>
          </cell>
          <cell r="GP232">
            <v>7</v>
          </cell>
          <cell r="GQ232">
            <v>7</v>
          </cell>
          <cell r="GS232" t="str">
            <v>Tripp</v>
          </cell>
          <cell r="HM232">
            <v>13</v>
          </cell>
          <cell r="HN232">
            <v>11</v>
          </cell>
          <cell r="HO232">
            <v>4</v>
          </cell>
          <cell r="HQ232" t="str">
            <v>Chloe / Jeff</v>
          </cell>
          <cell r="HT232" t="str">
            <v/>
          </cell>
          <cell r="HU232" t="str">
            <v/>
          </cell>
          <cell r="HV232" t="str">
            <v/>
          </cell>
          <cell r="HX232" t="str">
            <v/>
          </cell>
        </row>
        <row r="233">
          <cell r="AK233">
            <v>14</v>
          </cell>
          <cell r="AL233">
            <v>24.25</v>
          </cell>
          <cell r="AM233">
            <v>12.75</v>
          </cell>
          <cell r="AO233" t="str">
            <v>Rum Chata</v>
          </cell>
          <cell r="CG233">
            <v>14</v>
          </cell>
          <cell r="CH233">
            <v>23.86</v>
          </cell>
          <cell r="CJ233" t="str">
            <v>Sizzle</v>
          </cell>
          <cell r="CV233">
            <v>14</v>
          </cell>
          <cell r="CW233">
            <v>32.96</v>
          </cell>
          <cell r="CY233" t="str">
            <v>Phoenix</v>
          </cell>
          <cell r="DU233">
            <v>14</v>
          </cell>
          <cell r="DV233">
            <v>39</v>
          </cell>
          <cell r="DW233">
            <v>13</v>
          </cell>
          <cell r="DY233" t="str">
            <v>Flame</v>
          </cell>
          <cell r="EM233">
            <v>14</v>
          </cell>
          <cell r="EN233">
            <v>24</v>
          </cell>
          <cell r="EO233">
            <v>9</v>
          </cell>
          <cell r="EQ233" t="str">
            <v>Fever</v>
          </cell>
          <cell r="ES233">
            <v>14</v>
          </cell>
          <cell r="ET233">
            <v>21</v>
          </cell>
          <cell r="EU233">
            <v>8</v>
          </cell>
          <cell r="EW233" t="str">
            <v>Maggie</v>
          </cell>
          <cell r="FQ233">
            <v>14</v>
          </cell>
          <cell r="FR233">
            <v>19</v>
          </cell>
          <cell r="FS233">
            <v>6</v>
          </cell>
          <cell r="FU233" t="str">
            <v>Gunner / Joe</v>
          </cell>
          <cell r="GI233">
            <v>14</v>
          </cell>
          <cell r="GJ233">
            <v>14</v>
          </cell>
          <cell r="GK233">
            <v>7</v>
          </cell>
          <cell r="GM233" t="str">
            <v>EddiE</v>
          </cell>
          <cell r="GO233">
            <v>14</v>
          </cell>
          <cell r="GP233">
            <v>6</v>
          </cell>
          <cell r="GQ233">
            <v>6</v>
          </cell>
          <cell r="GS233" t="str">
            <v>Rum Chata</v>
          </cell>
          <cell r="HM233">
            <v>14</v>
          </cell>
          <cell r="HN233">
            <v>11</v>
          </cell>
          <cell r="HO233">
            <v>5</v>
          </cell>
          <cell r="HQ233" t="str">
            <v>Phoenix</v>
          </cell>
          <cell r="HT233" t="str">
            <v/>
          </cell>
          <cell r="HU233" t="str">
            <v/>
          </cell>
          <cell r="HV233" t="str">
            <v/>
          </cell>
          <cell r="HX233" t="str">
            <v/>
          </cell>
        </row>
        <row r="234">
          <cell r="AK234">
            <v>15</v>
          </cell>
          <cell r="AL234">
            <v>22.75</v>
          </cell>
          <cell r="AM234">
            <v>12.25</v>
          </cell>
          <cell r="AO234" t="str">
            <v>Otis</v>
          </cell>
          <cell r="CG234">
            <v>15</v>
          </cell>
          <cell r="CH234">
            <v>24.51</v>
          </cell>
          <cell r="CJ234" t="str">
            <v>Phantom</v>
          </cell>
          <cell r="CV234">
            <v>15</v>
          </cell>
          <cell r="CW234">
            <v>33.07</v>
          </cell>
          <cell r="CY234" t="str">
            <v>Ahi</v>
          </cell>
          <cell r="DU234">
            <v>15</v>
          </cell>
          <cell r="DV234">
            <v>36</v>
          </cell>
          <cell r="DW234">
            <v>9</v>
          </cell>
          <cell r="DY234" t="str">
            <v>Rocky / John</v>
          </cell>
          <cell r="EM234">
            <v>15</v>
          </cell>
          <cell r="EN234">
            <v>23</v>
          </cell>
          <cell r="EO234">
            <v>8</v>
          </cell>
          <cell r="EQ234" t="str">
            <v>EddiE</v>
          </cell>
          <cell r="ES234">
            <v>15</v>
          </cell>
          <cell r="ET234">
            <v>20</v>
          </cell>
          <cell r="EU234">
            <v>10</v>
          </cell>
          <cell r="EW234" t="str">
            <v>Spam</v>
          </cell>
          <cell r="FQ234">
            <v>15</v>
          </cell>
          <cell r="FR234">
            <v>18</v>
          </cell>
          <cell r="FS234">
            <v>4</v>
          </cell>
          <cell r="FU234" t="str">
            <v>Bullet</v>
          </cell>
          <cell r="GI234">
            <v>15</v>
          </cell>
          <cell r="GJ234">
            <v>13</v>
          </cell>
          <cell r="GK234">
            <v>6</v>
          </cell>
          <cell r="GM234" t="str">
            <v>Flame</v>
          </cell>
          <cell r="GO234">
            <v>15</v>
          </cell>
          <cell r="GP234">
            <v>5</v>
          </cell>
          <cell r="GQ234">
            <v>6</v>
          </cell>
          <cell r="GS234" t="str">
            <v>Spam</v>
          </cell>
          <cell r="HM234">
            <v>15</v>
          </cell>
          <cell r="HN234">
            <v>10.5</v>
          </cell>
          <cell r="HO234">
            <v>4</v>
          </cell>
          <cell r="HQ234" t="str">
            <v>Sizzle</v>
          </cell>
          <cell r="HT234" t="str">
            <v/>
          </cell>
          <cell r="HU234" t="str">
            <v/>
          </cell>
          <cell r="HV234" t="str">
            <v/>
          </cell>
          <cell r="HX234" t="str">
            <v/>
          </cell>
        </row>
        <row r="235">
          <cell r="AK235">
            <v>16</v>
          </cell>
          <cell r="AL235">
            <v>21.5</v>
          </cell>
          <cell r="AM235">
            <v>10.5</v>
          </cell>
          <cell r="AO235" t="str">
            <v>Maggie</v>
          </cell>
          <cell r="CG235">
            <v>16</v>
          </cell>
          <cell r="CH235">
            <v>25.19</v>
          </cell>
          <cell r="CJ235" t="str">
            <v>Turbo Pi / Stephanie</v>
          </cell>
          <cell r="CV235">
            <v>16</v>
          </cell>
          <cell r="CW235">
            <v>40.29</v>
          </cell>
          <cell r="CY235" t="str">
            <v>Swish</v>
          </cell>
          <cell r="DU235">
            <v>16</v>
          </cell>
          <cell r="DV235">
            <v>36</v>
          </cell>
          <cell r="DW235">
            <v>11</v>
          </cell>
          <cell r="DY235" t="str">
            <v>Phoenix</v>
          </cell>
          <cell r="EM235">
            <v>16</v>
          </cell>
          <cell r="EN235">
            <v>20</v>
          </cell>
          <cell r="EO235">
            <v>8</v>
          </cell>
          <cell r="EQ235" t="str">
            <v>Tanner</v>
          </cell>
          <cell r="ES235">
            <v>16</v>
          </cell>
          <cell r="ET235">
            <v>20</v>
          </cell>
          <cell r="EU235">
            <v>13</v>
          </cell>
          <cell r="EW235" t="str">
            <v>Tripp</v>
          </cell>
          <cell r="FQ235">
            <v>16</v>
          </cell>
          <cell r="FR235">
            <v>18</v>
          </cell>
          <cell r="FS235">
            <v>5</v>
          </cell>
          <cell r="FU235" t="str">
            <v>Sky / Angela</v>
          </cell>
          <cell r="GI235">
            <v>16</v>
          </cell>
          <cell r="GJ235">
            <v>11</v>
          </cell>
          <cell r="GK235">
            <v>7</v>
          </cell>
          <cell r="GM235" t="str">
            <v>Swish</v>
          </cell>
          <cell r="GO235">
            <v>16</v>
          </cell>
          <cell r="GP235">
            <v>3</v>
          </cell>
          <cell r="GQ235">
            <v>4</v>
          </cell>
          <cell r="GS235" t="str">
            <v>Asher / Chandler</v>
          </cell>
          <cell r="HM235">
            <v>16</v>
          </cell>
          <cell r="HN235">
            <v>10</v>
          </cell>
          <cell r="HO235">
            <v>4</v>
          </cell>
          <cell r="HQ235" t="str">
            <v>Blue</v>
          </cell>
          <cell r="HT235" t="str">
            <v/>
          </cell>
          <cell r="HU235" t="str">
            <v/>
          </cell>
          <cell r="HV235" t="str">
            <v/>
          </cell>
          <cell r="HX235" t="str">
            <v/>
          </cell>
        </row>
        <row r="236">
          <cell r="AK236" t="str">
            <v/>
          </cell>
          <cell r="AL236" t="str">
            <v/>
          </cell>
          <cell r="AM236" t="str">
            <v/>
          </cell>
          <cell r="AO236" t="str">
            <v/>
          </cell>
          <cell r="CG236">
            <v>17</v>
          </cell>
          <cell r="CH236">
            <v>25.21</v>
          </cell>
          <cell r="CJ236" t="str">
            <v>Blue</v>
          </cell>
          <cell r="CV236">
            <v>17</v>
          </cell>
          <cell r="CW236">
            <v>42.19</v>
          </cell>
          <cell r="CY236" t="str">
            <v>Bullet</v>
          </cell>
          <cell r="DU236">
            <v>16</v>
          </cell>
          <cell r="DV236">
            <v>36</v>
          </cell>
          <cell r="DW236">
            <v>11</v>
          </cell>
          <cell r="DY236" t="str">
            <v>Ahi</v>
          </cell>
          <cell r="EM236" t="str">
            <v/>
          </cell>
          <cell r="EN236" t="str">
            <v/>
          </cell>
          <cell r="EO236" t="str">
            <v/>
          </cell>
          <cell r="EQ236" t="str">
            <v/>
          </cell>
          <cell r="ES236">
            <v>17</v>
          </cell>
          <cell r="ET236">
            <v>17</v>
          </cell>
          <cell r="EU236">
            <v>8</v>
          </cell>
          <cell r="EW236" t="str">
            <v>Albatross</v>
          </cell>
          <cell r="FQ236">
            <v>17</v>
          </cell>
          <cell r="FR236">
            <v>17</v>
          </cell>
          <cell r="FS236">
            <v>5</v>
          </cell>
          <cell r="FU236" t="str">
            <v>Jesse James / Joe</v>
          </cell>
          <cell r="GI236">
            <v>17</v>
          </cell>
          <cell r="GJ236">
            <v>9</v>
          </cell>
          <cell r="GK236">
            <v>6</v>
          </cell>
          <cell r="GM236" t="str">
            <v>Tanner</v>
          </cell>
          <cell r="GO236">
            <v>17</v>
          </cell>
          <cell r="GP236">
            <v>2</v>
          </cell>
          <cell r="GQ236">
            <v>5</v>
          </cell>
          <cell r="GS236" t="str">
            <v>Zappa / Bob</v>
          </cell>
          <cell r="HM236">
            <v>17</v>
          </cell>
          <cell r="HN236">
            <v>10</v>
          </cell>
          <cell r="HO236">
            <v>5</v>
          </cell>
          <cell r="HQ236" t="str">
            <v>Ahi</v>
          </cell>
          <cell r="HT236" t="str">
            <v/>
          </cell>
          <cell r="HU236" t="str">
            <v/>
          </cell>
          <cell r="HV236" t="str">
            <v/>
          </cell>
          <cell r="HX236" t="str">
            <v/>
          </cell>
        </row>
        <row r="237">
          <cell r="CG237">
            <v>18</v>
          </cell>
          <cell r="CH237">
            <v>27.74</v>
          </cell>
          <cell r="CJ237" t="str">
            <v>Fever</v>
          </cell>
          <cell r="CV237">
            <v>18</v>
          </cell>
          <cell r="CW237">
            <v>59.9</v>
          </cell>
          <cell r="CY237" t="str">
            <v>Tanner</v>
          </cell>
          <cell r="DU237">
            <v>16</v>
          </cell>
          <cell r="DV237">
            <v>36</v>
          </cell>
          <cell r="DW237">
            <v>11</v>
          </cell>
          <cell r="DY237" t="str">
            <v>Luna</v>
          </cell>
          <cell r="ES237">
            <v>18</v>
          </cell>
          <cell r="ET237">
            <v>16</v>
          </cell>
          <cell r="EU237">
            <v>6</v>
          </cell>
          <cell r="EW237" t="str">
            <v>Zappa / Bob</v>
          </cell>
          <cell r="FQ237">
            <v>18</v>
          </cell>
          <cell r="FR237">
            <v>17</v>
          </cell>
          <cell r="FS237">
            <v>6</v>
          </cell>
          <cell r="FU237" t="str">
            <v>Kinja</v>
          </cell>
          <cell r="GI237">
            <v>17</v>
          </cell>
          <cell r="GJ237">
            <v>9</v>
          </cell>
          <cell r="GK237">
            <v>6</v>
          </cell>
          <cell r="GM237" t="str">
            <v>Chloe / Jeff</v>
          </cell>
          <cell r="GO237">
            <v>18</v>
          </cell>
          <cell r="GP237">
            <v>2</v>
          </cell>
          <cell r="GQ237">
            <v>6</v>
          </cell>
          <cell r="GS237" t="str">
            <v>Pierogi</v>
          </cell>
          <cell r="HM237">
            <v>17</v>
          </cell>
          <cell r="HN237">
            <v>10</v>
          </cell>
          <cell r="HO237">
            <v>5</v>
          </cell>
          <cell r="HQ237" t="str">
            <v>Batman / Pin</v>
          </cell>
          <cell r="HT237" t="str">
            <v/>
          </cell>
          <cell r="HU237" t="str">
            <v/>
          </cell>
          <cell r="HV237" t="str">
            <v/>
          </cell>
          <cell r="HX237" t="str">
            <v/>
          </cell>
        </row>
        <row r="238">
          <cell r="CG238">
            <v>19</v>
          </cell>
          <cell r="CH238">
            <v>28.18</v>
          </cell>
          <cell r="CJ238" t="str">
            <v>Stoke</v>
          </cell>
          <cell r="CV238" t="str">
            <v/>
          </cell>
          <cell r="CW238" t="str">
            <v/>
          </cell>
          <cell r="CY238" t="str">
            <v/>
          </cell>
          <cell r="DU238">
            <v>19</v>
          </cell>
          <cell r="DV238">
            <v>35</v>
          </cell>
          <cell r="DW238">
            <v>11</v>
          </cell>
          <cell r="DY238" t="str">
            <v>Batman</v>
          </cell>
          <cell r="ES238">
            <v>19</v>
          </cell>
          <cell r="ET238">
            <v>15</v>
          </cell>
          <cell r="EU238">
            <v>8</v>
          </cell>
          <cell r="EW238" t="str">
            <v>Kinja</v>
          </cell>
          <cell r="FQ238">
            <v>19</v>
          </cell>
          <cell r="FR238">
            <v>17</v>
          </cell>
          <cell r="FS238">
            <v>8</v>
          </cell>
          <cell r="FU238" t="str">
            <v>Chloe / Casey</v>
          </cell>
          <cell r="GI238">
            <v>19</v>
          </cell>
          <cell r="GJ238">
            <v>8</v>
          </cell>
          <cell r="GK238">
            <v>8</v>
          </cell>
          <cell r="GM238" t="str">
            <v>Phoenix</v>
          </cell>
          <cell r="GO238">
            <v>19</v>
          </cell>
          <cell r="GP238">
            <v>1</v>
          </cell>
          <cell r="GQ238">
            <v>4</v>
          </cell>
          <cell r="GS238" t="str">
            <v>Mako</v>
          </cell>
          <cell r="HM238">
            <v>19</v>
          </cell>
          <cell r="HN238">
            <v>10</v>
          </cell>
          <cell r="HO238">
            <v>6</v>
          </cell>
          <cell r="HQ238" t="str">
            <v>Riptyde</v>
          </cell>
          <cell r="HT238" t="str">
            <v/>
          </cell>
          <cell r="HU238" t="str">
            <v/>
          </cell>
          <cell r="HV238" t="str">
            <v/>
          </cell>
          <cell r="HX238" t="str">
            <v/>
          </cell>
        </row>
        <row r="239">
          <cell r="CG239">
            <v>20</v>
          </cell>
          <cell r="CH239">
            <v>29.16</v>
          </cell>
          <cell r="CJ239" t="str">
            <v>Kona / Tim</v>
          </cell>
          <cell r="DU239">
            <v>20</v>
          </cell>
          <cell r="DV239">
            <v>34</v>
          </cell>
          <cell r="DW239">
            <v>11</v>
          </cell>
          <cell r="DY239" t="str">
            <v>Kahlúa / Emily</v>
          </cell>
          <cell r="ES239">
            <v>20</v>
          </cell>
          <cell r="ET239">
            <v>12</v>
          </cell>
          <cell r="EU239">
            <v>7</v>
          </cell>
          <cell r="EW239" t="str">
            <v>Phantom</v>
          </cell>
          <cell r="FQ239">
            <v>20</v>
          </cell>
          <cell r="FR239">
            <v>16</v>
          </cell>
          <cell r="FS239">
            <v>6</v>
          </cell>
          <cell r="FU239" t="str">
            <v>Batman</v>
          </cell>
          <cell r="GI239">
            <v>20</v>
          </cell>
          <cell r="GJ239">
            <v>7</v>
          </cell>
          <cell r="GK239">
            <v>5</v>
          </cell>
          <cell r="GM239" t="str">
            <v>Pyro / Birgit</v>
          </cell>
          <cell r="GO239">
            <v>20</v>
          </cell>
          <cell r="GP239">
            <v>1</v>
          </cell>
          <cell r="GQ239">
            <v>6</v>
          </cell>
          <cell r="GS239" t="str">
            <v>Rocky / John</v>
          </cell>
          <cell r="HM239">
            <v>20</v>
          </cell>
          <cell r="HN239">
            <v>9.5</v>
          </cell>
          <cell r="HO239">
            <v>5</v>
          </cell>
          <cell r="HQ239" t="str">
            <v>Sky / Angela</v>
          </cell>
          <cell r="HT239" t="str">
            <v/>
          </cell>
          <cell r="HU239" t="str">
            <v/>
          </cell>
          <cell r="HV239" t="str">
            <v/>
          </cell>
          <cell r="HX239" t="str">
            <v/>
          </cell>
        </row>
        <row r="240">
          <cell r="CG240">
            <v>21</v>
          </cell>
          <cell r="CH240">
            <v>31</v>
          </cell>
          <cell r="CJ240" t="str">
            <v>Batman / Pin</v>
          </cell>
          <cell r="DU240">
            <v>20</v>
          </cell>
          <cell r="DV240">
            <v>34</v>
          </cell>
          <cell r="DW240">
            <v>11</v>
          </cell>
          <cell r="DY240" t="str">
            <v>Bullet</v>
          </cell>
          <cell r="ES240">
            <v>21</v>
          </cell>
          <cell r="ET240">
            <v>11</v>
          </cell>
          <cell r="EU240">
            <v>9</v>
          </cell>
          <cell r="EW240" t="str">
            <v>Asher / Chandler</v>
          </cell>
          <cell r="FQ240">
            <v>21</v>
          </cell>
          <cell r="FR240">
            <v>15</v>
          </cell>
          <cell r="FS240">
            <v>6</v>
          </cell>
          <cell r="FU240" t="str">
            <v>Rico</v>
          </cell>
          <cell r="GI240">
            <v>21</v>
          </cell>
          <cell r="GJ240">
            <v>6</v>
          </cell>
          <cell r="GK240">
            <v>5</v>
          </cell>
          <cell r="GM240" t="str">
            <v>Sizzle</v>
          </cell>
          <cell r="GO240">
            <v>21</v>
          </cell>
          <cell r="GP240">
            <v>0</v>
          </cell>
          <cell r="GQ240">
            <v>4</v>
          </cell>
          <cell r="GS240" t="str">
            <v>Snap / Angela</v>
          </cell>
          <cell r="HM240">
            <v>21</v>
          </cell>
          <cell r="HN240">
            <v>9</v>
          </cell>
          <cell r="HO240">
            <v>4</v>
          </cell>
          <cell r="HQ240" t="str">
            <v>Jesse James / Joe</v>
          </cell>
          <cell r="HT240" t="str">
            <v/>
          </cell>
          <cell r="HU240" t="str">
            <v/>
          </cell>
          <cell r="HV240" t="str">
            <v/>
          </cell>
          <cell r="HX240" t="str">
            <v/>
          </cell>
        </row>
        <row r="241">
          <cell r="CG241">
            <v>22</v>
          </cell>
          <cell r="CH241">
            <v>31.76</v>
          </cell>
          <cell r="CJ241" t="str">
            <v>Flame</v>
          </cell>
          <cell r="DU241">
            <v>20</v>
          </cell>
          <cell r="DV241">
            <v>34</v>
          </cell>
          <cell r="DW241">
            <v>11</v>
          </cell>
          <cell r="DY241" t="str">
            <v>Raven / Tim</v>
          </cell>
          <cell r="ES241" t="str">
            <v/>
          </cell>
          <cell r="ET241" t="str">
            <v/>
          </cell>
          <cell r="EU241" t="str">
            <v/>
          </cell>
          <cell r="EW241" t="str">
            <v/>
          </cell>
          <cell r="FQ241">
            <v>22</v>
          </cell>
          <cell r="FR241">
            <v>14</v>
          </cell>
          <cell r="FS241">
            <v>5</v>
          </cell>
          <cell r="FU241" t="str">
            <v>Trace</v>
          </cell>
          <cell r="GI241">
            <v>22</v>
          </cell>
          <cell r="GJ241">
            <v>0</v>
          </cell>
          <cell r="GK241">
            <v>1</v>
          </cell>
          <cell r="GM241" t="str">
            <v>Alex</v>
          </cell>
          <cell r="GO241" t="str">
            <v/>
          </cell>
          <cell r="GP241" t="str">
            <v/>
          </cell>
          <cell r="GQ241" t="str">
            <v/>
          </cell>
          <cell r="GS241" t="str">
            <v/>
          </cell>
          <cell r="HM241">
            <v>22</v>
          </cell>
          <cell r="HN241">
            <v>9</v>
          </cell>
          <cell r="HO241">
            <v>7</v>
          </cell>
          <cell r="HQ241" t="str">
            <v>Rocky / John</v>
          </cell>
          <cell r="HT241" t="str">
            <v/>
          </cell>
          <cell r="HU241" t="str">
            <v/>
          </cell>
          <cell r="HV241" t="str">
            <v/>
          </cell>
          <cell r="HX241" t="str">
            <v/>
          </cell>
        </row>
        <row r="242">
          <cell r="CG242">
            <v>23</v>
          </cell>
          <cell r="CH242">
            <v>32.19</v>
          </cell>
          <cell r="CJ242" t="str">
            <v>Asher / Chandler</v>
          </cell>
          <cell r="DU242">
            <v>23</v>
          </cell>
          <cell r="DV242">
            <v>33</v>
          </cell>
          <cell r="DW242">
            <v>10</v>
          </cell>
          <cell r="DY242" t="str">
            <v>Chloe / Casey</v>
          </cell>
          <cell r="FQ242">
            <v>23</v>
          </cell>
          <cell r="FR242">
            <v>14</v>
          </cell>
          <cell r="FS242">
            <v>6</v>
          </cell>
          <cell r="FU242" t="str">
            <v>Fever</v>
          </cell>
          <cell r="GI242" t="str">
            <v/>
          </cell>
          <cell r="GJ242" t="str">
            <v/>
          </cell>
          <cell r="GK242" t="str">
            <v/>
          </cell>
          <cell r="GM242" t="str">
            <v/>
          </cell>
          <cell r="HM242">
            <v>23</v>
          </cell>
          <cell r="HN242">
            <v>8.5</v>
          </cell>
          <cell r="HO242">
            <v>3</v>
          </cell>
          <cell r="HQ242" t="str">
            <v>Stacey</v>
          </cell>
          <cell r="HT242" t="str">
            <v/>
          </cell>
          <cell r="HU242" t="str">
            <v/>
          </cell>
          <cell r="HV242" t="str">
            <v/>
          </cell>
          <cell r="HX242" t="str">
            <v/>
          </cell>
        </row>
        <row r="243">
          <cell r="CG243">
            <v>24</v>
          </cell>
          <cell r="CH243">
            <v>32.82</v>
          </cell>
          <cell r="CJ243" t="str">
            <v>Tripp</v>
          </cell>
          <cell r="DU243">
            <v>24</v>
          </cell>
          <cell r="DV243">
            <v>32</v>
          </cell>
          <cell r="DW243">
            <v>11</v>
          </cell>
          <cell r="DY243" t="str">
            <v>Rubiks</v>
          </cell>
          <cell r="FQ243">
            <v>23</v>
          </cell>
          <cell r="FR243">
            <v>14</v>
          </cell>
          <cell r="FS243">
            <v>6</v>
          </cell>
          <cell r="FU243" t="str">
            <v>Riot / Criss</v>
          </cell>
          <cell r="HM243">
            <v>24</v>
          </cell>
          <cell r="HN243">
            <v>8.5</v>
          </cell>
          <cell r="HO243">
            <v>4</v>
          </cell>
          <cell r="HQ243" t="str">
            <v>Colby</v>
          </cell>
          <cell r="HT243" t="str">
            <v/>
          </cell>
          <cell r="HU243" t="str">
            <v/>
          </cell>
          <cell r="HV243" t="str">
            <v/>
          </cell>
          <cell r="HX243" t="str">
            <v/>
          </cell>
        </row>
        <row r="244">
          <cell r="CG244">
            <v>25</v>
          </cell>
          <cell r="CH244">
            <v>32.96</v>
          </cell>
          <cell r="CJ244" t="str">
            <v>Phoenix</v>
          </cell>
          <cell r="DU244">
            <v>25</v>
          </cell>
          <cell r="DV244">
            <v>32</v>
          </cell>
          <cell r="DW244">
            <v>12</v>
          </cell>
          <cell r="DY244" t="str">
            <v>Josie / Gina</v>
          </cell>
          <cell r="FQ244">
            <v>23</v>
          </cell>
          <cell r="FR244">
            <v>14</v>
          </cell>
          <cell r="FS244">
            <v>6</v>
          </cell>
          <cell r="FU244" t="str">
            <v>Luna</v>
          </cell>
          <cell r="HM244">
            <v>25</v>
          </cell>
          <cell r="HN244">
            <v>8.5</v>
          </cell>
          <cell r="HO244">
            <v>5</v>
          </cell>
          <cell r="HQ244" t="str">
            <v>Flame</v>
          </cell>
          <cell r="HT244" t="str">
            <v/>
          </cell>
          <cell r="HU244" t="str">
            <v/>
          </cell>
          <cell r="HV244" t="str">
            <v/>
          </cell>
          <cell r="HX244" t="str">
            <v/>
          </cell>
        </row>
        <row r="245">
          <cell r="CG245">
            <v>26</v>
          </cell>
          <cell r="CH245">
            <v>33.07</v>
          </cell>
          <cell r="CJ245" t="str">
            <v>Ahi</v>
          </cell>
          <cell r="DU245">
            <v>26</v>
          </cell>
          <cell r="DV245">
            <v>32</v>
          </cell>
          <cell r="DW245">
            <v>13</v>
          </cell>
          <cell r="DY245" t="str">
            <v>Blue</v>
          </cell>
          <cell r="FQ245">
            <v>26</v>
          </cell>
          <cell r="FR245">
            <v>14</v>
          </cell>
          <cell r="FS245">
            <v>7</v>
          </cell>
          <cell r="FU245" t="str">
            <v>EddiE</v>
          </cell>
          <cell r="HM245">
            <v>26</v>
          </cell>
          <cell r="HN245">
            <v>8</v>
          </cell>
          <cell r="HO245">
            <v>5</v>
          </cell>
          <cell r="HQ245" t="str">
            <v>Zappa / Bob</v>
          </cell>
        </row>
        <row r="246">
          <cell r="CG246">
            <v>27</v>
          </cell>
          <cell r="CH246">
            <v>33.159999999999997</v>
          </cell>
          <cell r="CJ246" t="str">
            <v>Turbo Pi</v>
          </cell>
          <cell r="DU246">
            <v>27</v>
          </cell>
          <cell r="DV246">
            <v>31</v>
          </cell>
          <cell r="DW246">
            <v>10</v>
          </cell>
          <cell r="DY246" t="str">
            <v>Journey</v>
          </cell>
          <cell r="FQ246">
            <v>27</v>
          </cell>
          <cell r="FR246">
            <v>13</v>
          </cell>
          <cell r="FS246">
            <v>5</v>
          </cell>
          <cell r="FU246" t="str">
            <v>Phantom</v>
          </cell>
          <cell r="HM246">
            <v>26</v>
          </cell>
          <cell r="HN246">
            <v>8</v>
          </cell>
          <cell r="HO246">
            <v>5</v>
          </cell>
          <cell r="HQ246" t="str">
            <v>Gunner / Joe</v>
          </cell>
        </row>
        <row r="247">
          <cell r="CG247">
            <v>28</v>
          </cell>
          <cell r="CH247">
            <v>35.15</v>
          </cell>
          <cell r="CJ247" t="str">
            <v>Journey</v>
          </cell>
          <cell r="DU247">
            <v>28</v>
          </cell>
          <cell r="DV247">
            <v>30</v>
          </cell>
          <cell r="DW247">
            <v>10</v>
          </cell>
          <cell r="DY247" t="str">
            <v>Swish</v>
          </cell>
          <cell r="FQ247">
            <v>28</v>
          </cell>
          <cell r="FR247">
            <v>13</v>
          </cell>
          <cell r="FS247">
            <v>6</v>
          </cell>
          <cell r="FU247" t="str">
            <v>Flame</v>
          </cell>
          <cell r="HM247">
            <v>28</v>
          </cell>
          <cell r="HN247">
            <v>7.5</v>
          </cell>
          <cell r="HO247">
            <v>4</v>
          </cell>
          <cell r="HQ247" t="str">
            <v>Luna</v>
          </cell>
        </row>
        <row r="248">
          <cell r="CG248">
            <v>29</v>
          </cell>
          <cell r="CH248">
            <v>35.32</v>
          </cell>
          <cell r="CJ248" t="str">
            <v>Chloe / Casey</v>
          </cell>
          <cell r="DU248">
            <v>29</v>
          </cell>
          <cell r="DV248">
            <v>28</v>
          </cell>
          <cell r="DW248">
            <v>8</v>
          </cell>
          <cell r="DY248" t="str">
            <v>Rum Chata</v>
          </cell>
          <cell r="FQ248">
            <v>29</v>
          </cell>
          <cell r="FR248">
            <v>12</v>
          </cell>
          <cell r="FS248">
            <v>7</v>
          </cell>
          <cell r="FU248" t="str">
            <v>Cannoli</v>
          </cell>
          <cell r="HM248">
            <v>29</v>
          </cell>
          <cell r="HN248">
            <v>7</v>
          </cell>
          <cell r="HO248">
            <v>4</v>
          </cell>
          <cell r="HQ248" t="str">
            <v>Josie / Gina</v>
          </cell>
        </row>
        <row r="249">
          <cell r="CG249">
            <v>30</v>
          </cell>
          <cell r="CH249">
            <v>40.29</v>
          </cell>
          <cell r="CJ249" t="str">
            <v>Swish</v>
          </cell>
          <cell r="DU249">
            <v>30</v>
          </cell>
          <cell r="DV249">
            <v>28</v>
          </cell>
          <cell r="DW249">
            <v>10</v>
          </cell>
          <cell r="DY249" t="str">
            <v>Colby</v>
          </cell>
          <cell r="FQ249">
            <v>30</v>
          </cell>
          <cell r="FR249">
            <v>11</v>
          </cell>
          <cell r="FS249">
            <v>7</v>
          </cell>
          <cell r="FU249" t="str">
            <v>Swish</v>
          </cell>
          <cell r="HM249">
            <v>30</v>
          </cell>
          <cell r="HN249">
            <v>6.5</v>
          </cell>
          <cell r="HO249">
            <v>5</v>
          </cell>
          <cell r="HQ249" t="str">
            <v>Minnow</v>
          </cell>
        </row>
        <row r="250">
          <cell r="CG250">
            <v>31</v>
          </cell>
          <cell r="CH250">
            <v>42.19</v>
          </cell>
          <cell r="CJ250" t="str">
            <v>Bullet</v>
          </cell>
          <cell r="DU250">
            <v>30</v>
          </cell>
          <cell r="DV250">
            <v>28</v>
          </cell>
          <cell r="DW250">
            <v>10</v>
          </cell>
          <cell r="DY250" t="str">
            <v>Helix</v>
          </cell>
          <cell r="FQ250">
            <v>31</v>
          </cell>
          <cell r="FR250">
            <v>10</v>
          </cell>
          <cell r="FS250">
            <v>5</v>
          </cell>
          <cell r="FU250" t="str">
            <v>Helix</v>
          </cell>
          <cell r="HM250">
            <v>31</v>
          </cell>
          <cell r="HN250">
            <v>6</v>
          </cell>
          <cell r="HO250">
            <v>5</v>
          </cell>
          <cell r="HQ250" t="str">
            <v>Tripp</v>
          </cell>
        </row>
        <row r="251">
          <cell r="CG251">
            <v>32</v>
          </cell>
          <cell r="CH251">
            <v>43.6</v>
          </cell>
          <cell r="CJ251" t="str">
            <v>Sky / Angela</v>
          </cell>
          <cell r="DU251">
            <v>32</v>
          </cell>
          <cell r="DV251">
            <v>27</v>
          </cell>
          <cell r="DW251">
            <v>10</v>
          </cell>
          <cell r="DY251" t="str">
            <v>Payton / Chris</v>
          </cell>
          <cell r="FQ251">
            <v>32</v>
          </cell>
          <cell r="FR251">
            <v>9</v>
          </cell>
          <cell r="FS251">
            <v>4</v>
          </cell>
          <cell r="FU251" t="str">
            <v>Maggie</v>
          </cell>
          <cell r="HM251">
            <v>32</v>
          </cell>
          <cell r="HN251">
            <v>5.5</v>
          </cell>
          <cell r="HO251">
            <v>5</v>
          </cell>
          <cell r="HQ251" t="str">
            <v>Chloe / Casey</v>
          </cell>
        </row>
        <row r="252">
          <cell r="CG252">
            <v>33</v>
          </cell>
          <cell r="CH252">
            <v>51.78</v>
          </cell>
          <cell r="CJ252" t="str">
            <v>Payton / Chris</v>
          </cell>
          <cell r="DU252">
            <v>33</v>
          </cell>
          <cell r="DV252">
            <v>26</v>
          </cell>
          <cell r="DW252">
            <v>10</v>
          </cell>
          <cell r="DY252" t="str">
            <v>Pierogi</v>
          </cell>
          <cell r="FQ252">
            <v>33</v>
          </cell>
          <cell r="FR252">
            <v>9</v>
          </cell>
          <cell r="FS252">
            <v>5</v>
          </cell>
          <cell r="FU252" t="str">
            <v>Astro</v>
          </cell>
          <cell r="HM252">
            <v>32</v>
          </cell>
          <cell r="HN252">
            <v>5.5</v>
          </cell>
          <cell r="HO252">
            <v>5</v>
          </cell>
          <cell r="HQ252" t="str">
            <v>Journey</v>
          </cell>
        </row>
        <row r="253">
          <cell r="CG253">
            <v>34</v>
          </cell>
          <cell r="CH253">
            <v>53.5</v>
          </cell>
          <cell r="CJ253" t="str">
            <v>Astro</v>
          </cell>
          <cell r="DU253">
            <v>34</v>
          </cell>
          <cell r="DV253">
            <v>24</v>
          </cell>
          <cell r="DW253">
            <v>9</v>
          </cell>
          <cell r="DY253" t="str">
            <v>Fever</v>
          </cell>
          <cell r="FQ253">
            <v>34</v>
          </cell>
          <cell r="FR253">
            <v>9</v>
          </cell>
          <cell r="FS253">
            <v>6</v>
          </cell>
          <cell r="FU253" t="str">
            <v>Tanner</v>
          </cell>
          <cell r="HM253">
            <v>34</v>
          </cell>
          <cell r="HN253">
            <v>5</v>
          </cell>
          <cell r="HO253">
            <v>4</v>
          </cell>
          <cell r="HQ253" t="str">
            <v>Archer</v>
          </cell>
        </row>
        <row r="254">
          <cell r="CG254">
            <v>35</v>
          </cell>
          <cell r="CH254">
            <v>55.29</v>
          </cell>
          <cell r="CJ254" t="str">
            <v>Josie / Gina</v>
          </cell>
          <cell r="DU254">
            <v>35</v>
          </cell>
          <cell r="DV254">
            <v>24</v>
          </cell>
          <cell r="DW254">
            <v>10</v>
          </cell>
          <cell r="DY254" t="str">
            <v>Snap / Angela</v>
          </cell>
          <cell r="FQ254">
            <v>34</v>
          </cell>
          <cell r="FR254">
            <v>9</v>
          </cell>
          <cell r="FS254">
            <v>6</v>
          </cell>
          <cell r="FU254" t="str">
            <v>Chloe / Jeff</v>
          </cell>
          <cell r="HM254">
            <v>34</v>
          </cell>
          <cell r="HN254">
            <v>5</v>
          </cell>
          <cell r="HO254">
            <v>4</v>
          </cell>
          <cell r="HQ254" t="str">
            <v>Raven / Tim</v>
          </cell>
        </row>
        <row r="255">
          <cell r="CG255">
            <v>36</v>
          </cell>
          <cell r="CH255">
            <v>59.54</v>
          </cell>
          <cell r="CJ255" t="str">
            <v>Rocky / John</v>
          </cell>
          <cell r="DU255">
            <v>36</v>
          </cell>
          <cell r="DV255">
            <v>23</v>
          </cell>
          <cell r="DW255">
            <v>8</v>
          </cell>
          <cell r="DY255" t="str">
            <v>EddiE</v>
          </cell>
          <cell r="FQ255">
            <v>36</v>
          </cell>
          <cell r="FR255">
            <v>8</v>
          </cell>
          <cell r="FS255">
            <v>5</v>
          </cell>
          <cell r="FU255" t="str">
            <v>Otis</v>
          </cell>
          <cell r="HM255">
            <v>34</v>
          </cell>
          <cell r="HN255">
            <v>5</v>
          </cell>
          <cell r="HO255">
            <v>4</v>
          </cell>
          <cell r="HQ255" t="str">
            <v>Pyro / Birgit</v>
          </cell>
        </row>
        <row r="256">
          <cell r="CG256">
            <v>37</v>
          </cell>
          <cell r="CH256">
            <v>59.9</v>
          </cell>
          <cell r="CJ256" t="str">
            <v>Tanner</v>
          </cell>
          <cell r="DU256">
            <v>37</v>
          </cell>
          <cell r="DV256">
            <v>23</v>
          </cell>
          <cell r="DW256">
            <v>10</v>
          </cell>
          <cell r="DY256" t="str">
            <v>Turbo Pi</v>
          </cell>
          <cell r="FQ256">
            <v>37</v>
          </cell>
          <cell r="FR256">
            <v>8</v>
          </cell>
          <cell r="FS256">
            <v>6</v>
          </cell>
          <cell r="FU256" t="str">
            <v>Journey</v>
          </cell>
          <cell r="HM256">
            <v>37</v>
          </cell>
          <cell r="HN256">
            <v>5</v>
          </cell>
          <cell r="HO256">
            <v>5</v>
          </cell>
          <cell r="HQ256" t="str">
            <v>Rum Chata</v>
          </cell>
        </row>
        <row r="257">
          <cell r="CG257" t="str">
            <v/>
          </cell>
          <cell r="CH257" t="str">
            <v/>
          </cell>
          <cell r="CJ257" t="str">
            <v/>
          </cell>
          <cell r="DU257">
            <v>37</v>
          </cell>
          <cell r="DV257">
            <v>23</v>
          </cell>
          <cell r="DW257">
            <v>10</v>
          </cell>
          <cell r="DY257" t="str">
            <v>Astro</v>
          </cell>
          <cell r="FQ257">
            <v>38</v>
          </cell>
          <cell r="FR257">
            <v>8</v>
          </cell>
          <cell r="FS257">
            <v>8</v>
          </cell>
          <cell r="FU257" t="str">
            <v>Phoenix</v>
          </cell>
          <cell r="HM257">
            <v>38</v>
          </cell>
          <cell r="HN257">
            <v>4.5</v>
          </cell>
          <cell r="HO257">
            <v>4</v>
          </cell>
          <cell r="HQ257" t="str">
            <v>Astro</v>
          </cell>
        </row>
        <row r="258">
          <cell r="DU258">
            <v>39</v>
          </cell>
          <cell r="DV258">
            <v>22</v>
          </cell>
          <cell r="DW258">
            <v>8</v>
          </cell>
          <cell r="DY258" t="str">
            <v>Mako</v>
          </cell>
          <cell r="FQ258">
            <v>39</v>
          </cell>
          <cell r="FR258">
            <v>7</v>
          </cell>
          <cell r="FS258">
            <v>5</v>
          </cell>
          <cell r="FU258" t="str">
            <v>Pyro / Birgit</v>
          </cell>
          <cell r="HM258">
            <v>39</v>
          </cell>
          <cell r="HN258">
            <v>4.5</v>
          </cell>
          <cell r="HO258">
            <v>7</v>
          </cell>
          <cell r="HQ258" t="str">
            <v>Albatross</v>
          </cell>
        </row>
        <row r="259">
          <cell r="DU259">
            <v>39</v>
          </cell>
          <cell r="DV259">
            <v>22</v>
          </cell>
          <cell r="DW259">
            <v>8</v>
          </cell>
          <cell r="DY259" t="str">
            <v>Trace</v>
          </cell>
          <cell r="FQ259">
            <v>40</v>
          </cell>
          <cell r="FR259">
            <v>7</v>
          </cell>
          <cell r="FS259">
            <v>6</v>
          </cell>
          <cell r="FU259" t="str">
            <v>Albatross</v>
          </cell>
          <cell r="HM259">
            <v>40</v>
          </cell>
          <cell r="HN259">
            <v>3.5</v>
          </cell>
          <cell r="HO259">
            <v>2</v>
          </cell>
          <cell r="HQ259" t="str">
            <v>Mako</v>
          </cell>
        </row>
        <row r="260">
          <cell r="DU260">
            <v>41</v>
          </cell>
          <cell r="DV260">
            <v>21</v>
          </cell>
          <cell r="DW260">
            <v>8</v>
          </cell>
          <cell r="DY260" t="str">
            <v>Maggie</v>
          </cell>
          <cell r="FQ260">
            <v>41</v>
          </cell>
          <cell r="FR260">
            <v>7</v>
          </cell>
          <cell r="FS260">
            <v>7</v>
          </cell>
          <cell r="FU260" t="str">
            <v>Tripp</v>
          </cell>
          <cell r="HM260">
            <v>41</v>
          </cell>
          <cell r="HN260">
            <v>2.5</v>
          </cell>
          <cell r="HO260">
            <v>4</v>
          </cell>
          <cell r="HQ260" t="str">
            <v>Batman</v>
          </cell>
        </row>
        <row r="261">
          <cell r="DU261">
            <v>42</v>
          </cell>
          <cell r="DV261">
            <v>20</v>
          </cell>
          <cell r="DW261">
            <v>6</v>
          </cell>
          <cell r="DY261" t="str">
            <v>Otis</v>
          </cell>
          <cell r="FQ261">
            <v>41</v>
          </cell>
          <cell r="FR261">
            <v>7</v>
          </cell>
          <cell r="FS261">
            <v>7</v>
          </cell>
          <cell r="FU261" t="str">
            <v>Batman / Pin</v>
          </cell>
          <cell r="HM261">
            <v>42</v>
          </cell>
          <cell r="HN261">
            <v>1</v>
          </cell>
          <cell r="HO261">
            <v>3</v>
          </cell>
          <cell r="HQ261" t="str">
            <v>Maggie</v>
          </cell>
        </row>
        <row r="262">
          <cell r="DU262">
            <v>43</v>
          </cell>
          <cell r="DV262">
            <v>20</v>
          </cell>
          <cell r="DW262">
            <v>8</v>
          </cell>
          <cell r="DY262" t="str">
            <v>Tanner</v>
          </cell>
          <cell r="FQ262">
            <v>43</v>
          </cell>
          <cell r="FR262">
            <v>6</v>
          </cell>
          <cell r="FS262">
            <v>4</v>
          </cell>
          <cell r="FU262" t="str">
            <v>Cru</v>
          </cell>
          <cell r="HM262">
            <v>43</v>
          </cell>
          <cell r="HN262">
            <v>0</v>
          </cell>
          <cell r="HO262">
            <v>1</v>
          </cell>
          <cell r="HQ262" t="str">
            <v>Helix</v>
          </cell>
        </row>
        <row r="263">
          <cell r="DU263">
            <v>44</v>
          </cell>
          <cell r="DV263">
            <v>20</v>
          </cell>
          <cell r="DW263">
            <v>10</v>
          </cell>
          <cell r="DY263" t="str">
            <v>Spam</v>
          </cell>
          <cell r="FQ263">
            <v>44</v>
          </cell>
          <cell r="FR263">
            <v>6</v>
          </cell>
          <cell r="FS263">
            <v>5</v>
          </cell>
          <cell r="FU263" t="str">
            <v>Sizzle</v>
          </cell>
          <cell r="HM263">
            <v>44</v>
          </cell>
          <cell r="HN263">
            <v>0</v>
          </cell>
          <cell r="HO263">
            <v>4</v>
          </cell>
          <cell r="HQ263" t="str">
            <v>Snap / Angela</v>
          </cell>
        </row>
        <row r="264">
          <cell r="DU264">
            <v>45</v>
          </cell>
          <cell r="DV264">
            <v>20</v>
          </cell>
          <cell r="DW264">
            <v>13</v>
          </cell>
          <cell r="DY264" t="str">
            <v>Tripp</v>
          </cell>
          <cell r="FQ264">
            <v>45</v>
          </cell>
          <cell r="FR264">
            <v>6</v>
          </cell>
          <cell r="FS264">
            <v>6</v>
          </cell>
          <cell r="FU264" t="str">
            <v>Rum Chata</v>
          </cell>
          <cell r="HM264" t="str">
            <v/>
          </cell>
          <cell r="HN264" t="str">
            <v/>
          </cell>
          <cell r="HO264" t="str">
            <v/>
          </cell>
          <cell r="HQ264" t="str">
            <v/>
          </cell>
        </row>
        <row r="265">
          <cell r="DU265">
            <v>46</v>
          </cell>
          <cell r="DV265">
            <v>19</v>
          </cell>
          <cell r="DW265">
            <v>7</v>
          </cell>
          <cell r="DY265" t="str">
            <v>Cru</v>
          </cell>
          <cell r="FQ265">
            <v>46</v>
          </cell>
          <cell r="FR265">
            <v>5</v>
          </cell>
          <cell r="FS265">
            <v>6</v>
          </cell>
          <cell r="FU265" t="str">
            <v>Spam</v>
          </cell>
        </row>
        <row r="266">
          <cell r="DU266">
            <v>47</v>
          </cell>
          <cell r="DV266">
            <v>17</v>
          </cell>
          <cell r="DW266">
            <v>8</v>
          </cell>
          <cell r="DY266" t="str">
            <v>Albatross</v>
          </cell>
          <cell r="FQ266">
            <v>47</v>
          </cell>
          <cell r="FR266">
            <v>4</v>
          </cell>
          <cell r="FS266">
            <v>4</v>
          </cell>
          <cell r="FU266" t="str">
            <v>Stoke</v>
          </cell>
        </row>
        <row r="267">
          <cell r="DU267">
            <v>48</v>
          </cell>
          <cell r="DV267">
            <v>16</v>
          </cell>
          <cell r="DW267">
            <v>5</v>
          </cell>
          <cell r="DY267" t="str">
            <v>Stoke</v>
          </cell>
          <cell r="FQ267">
            <v>48</v>
          </cell>
          <cell r="FR267">
            <v>3</v>
          </cell>
          <cell r="FS267">
            <v>4</v>
          </cell>
          <cell r="FU267" t="str">
            <v>Rubiks</v>
          </cell>
        </row>
        <row r="268">
          <cell r="DU268">
            <v>49</v>
          </cell>
          <cell r="DV268">
            <v>16</v>
          </cell>
          <cell r="DW268">
            <v>6</v>
          </cell>
          <cell r="DY268" t="str">
            <v>Zappa / Bob</v>
          </cell>
          <cell r="FQ268">
            <v>48</v>
          </cell>
          <cell r="FR268">
            <v>3</v>
          </cell>
          <cell r="FS268">
            <v>4</v>
          </cell>
          <cell r="FU268" t="str">
            <v>Turbo Pi / Stephanie</v>
          </cell>
        </row>
        <row r="269">
          <cell r="DU269">
            <v>50</v>
          </cell>
          <cell r="DV269">
            <v>15</v>
          </cell>
          <cell r="DW269">
            <v>8</v>
          </cell>
          <cell r="DY269" t="str">
            <v>Kinja</v>
          </cell>
          <cell r="FQ269">
            <v>48</v>
          </cell>
          <cell r="FR269">
            <v>3</v>
          </cell>
          <cell r="FS269">
            <v>4</v>
          </cell>
          <cell r="FU269" t="str">
            <v>Asher / Chandler</v>
          </cell>
        </row>
        <row r="270">
          <cell r="DU270">
            <v>51</v>
          </cell>
          <cell r="DV270">
            <v>12</v>
          </cell>
          <cell r="DW270">
            <v>7</v>
          </cell>
          <cell r="DY270" t="str">
            <v>Phantom</v>
          </cell>
          <cell r="FQ270">
            <v>51</v>
          </cell>
          <cell r="FR270">
            <v>2</v>
          </cell>
          <cell r="FS270">
            <v>4</v>
          </cell>
          <cell r="FU270" t="str">
            <v>Josie / Gina</v>
          </cell>
        </row>
        <row r="271">
          <cell r="DU271">
            <v>52</v>
          </cell>
          <cell r="DV271">
            <v>11</v>
          </cell>
          <cell r="DW271">
            <v>9</v>
          </cell>
          <cell r="DY271" t="str">
            <v>Asher / Chandler</v>
          </cell>
          <cell r="FQ271">
            <v>52</v>
          </cell>
          <cell r="FR271">
            <v>2</v>
          </cell>
          <cell r="FS271">
            <v>5</v>
          </cell>
          <cell r="FU271" t="str">
            <v>Zappa / Bob</v>
          </cell>
        </row>
        <row r="272">
          <cell r="DU272" t="str">
            <v/>
          </cell>
          <cell r="DV272" t="str">
            <v/>
          </cell>
          <cell r="DW272" t="str">
            <v/>
          </cell>
          <cell r="DY272" t="str">
            <v/>
          </cell>
          <cell r="FQ272">
            <v>53</v>
          </cell>
          <cell r="FR272">
            <v>2</v>
          </cell>
          <cell r="FS272">
            <v>6</v>
          </cell>
          <cell r="FU272" t="str">
            <v>Pierogi</v>
          </cell>
        </row>
        <row r="273">
          <cell r="FQ273">
            <v>54</v>
          </cell>
          <cell r="FR273">
            <v>1</v>
          </cell>
          <cell r="FS273">
            <v>3</v>
          </cell>
          <cell r="FU273" t="str">
            <v>Kahlúa / Emily</v>
          </cell>
        </row>
        <row r="274">
          <cell r="FQ274">
            <v>55</v>
          </cell>
          <cell r="FR274">
            <v>1</v>
          </cell>
          <cell r="FS274">
            <v>4</v>
          </cell>
          <cell r="FU274" t="str">
            <v>Mako</v>
          </cell>
        </row>
        <row r="275">
          <cell r="FQ275">
            <v>56</v>
          </cell>
          <cell r="FR275">
            <v>1</v>
          </cell>
          <cell r="FS275">
            <v>6</v>
          </cell>
          <cell r="FU275" t="str">
            <v>Rocky / John</v>
          </cell>
        </row>
        <row r="276">
          <cell r="FQ276">
            <v>57</v>
          </cell>
          <cell r="FR276">
            <v>0</v>
          </cell>
          <cell r="FS276">
            <v>1</v>
          </cell>
          <cell r="FU276" t="str">
            <v>Alex</v>
          </cell>
        </row>
        <row r="277">
          <cell r="FQ277">
            <v>58</v>
          </cell>
          <cell r="FR277">
            <v>0</v>
          </cell>
          <cell r="FS277">
            <v>4</v>
          </cell>
          <cell r="FU277" t="str">
            <v>Snap / Angela</v>
          </cell>
        </row>
        <row r="278">
          <cell r="FQ278" t="str">
            <v/>
          </cell>
          <cell r="FR278" t="str">
            <v/>
          </cell>
          <cell r="FS278" t="str">
            <v/>
          </cell>
          <cell r="FU278" t="str">
            <v/>
          </cell>
        </row>
        <row r="385">
          <cell r="AE385" t="str">
            <v/>
          </cell>
          <cell r="AF385" t="str">
            <v/>
          </cell>
          <cell r="AG385" t="str">
            <v/>
          </cell>
          <cell r="AI385" t="str">
            <v/>
          </cell>
        </row>
        <row r="386">
          <cell r="AE386" t="str">
            <v/>
          </cell>
          <cell r="AF386" t="str">
            <v/>
          </cell>
          <cell r="AG386" t="str">
            <v/>
          </cell>
          <cell r="AI386" t="str">
            <v/>
          </cell>
        </row>
        <row r="387">
          <cell r="AE387" t="str">
            <v/>
          </cell>
          <cell r="AF387" t="str">
            <v/>
          </cell>
          <cell r="AG387" t="str">
            <v/>
          </cell>
          <cell r="AI387" t="str">
            <v/>
          </cell>
        </row>
        <row r="388">
          <cell r="AE388" t="str">
            <v/>
          </cell>
          <cell r="AF388" t="str">
            <v/>
          </cell>
          <cell r="AG388" t="str">
            <v/>
          </cell>
          <cell r="AI388" t="str">
            <v/>
          </cell>
        </row>
        <row r="389">
          <cell r="AE389" t="str">
            <v/>
          </cell>
          <cell r="AF389" t="str">
            <v/>
          </cell>
          <cell r="AG389" t="str">
            <v/>
          </cell>
          <cell r="AI389" t="str">
            <v/>
          </cell>
        </row>
        <row r="390">
          <cell r="AE390" t="str">
            <v/>
          </cell>
          <cell r="AF390" t="str">
            <v/>
          </cell>
          <cell r="AG390" t="str">
            <v/>
          </cell>
          <cell r="AI390" t="str">
            <v/>
          </cell>
        </row>
        <row r="391">
          <cell r="AE391" t="str">
            <v/>
          </cell>
          <cell r="AF391" t="str">
            <v/>
          </cell>
          <cell r="AG391" t="str">
            <v/>
          </cell>
          <cell r="AI391" t="str">
            <v/>
          </cell>
        </row>
        <row r="392">
          <cell r="AE392" t="str">
            <v/>
          </cell>
          <cell r="AF392" t="str">
            <v/>
          </cell>
          <cell r="AG392" t="str">
            <v/>
          </cell>
          <cell r="AI392" t="str">
            <v/>
          </cell>
        </row>
        <row r="393">
          <cell r="AE393" t="str">
            <v/>
          </cell>
          <cell r="AF393" t="str">
            <v/>
          </cell>
          <cell r="AG393" t="str">
            <v/>
          </cell>
          <cell r="AI393" t="str">
            <v/>
          </cell>
        </row>
        <row r="394">
          <cell r="AE394" t="str">
            <v/>
          </cell>
          <cell r="AF394" t="str">
            <v/>
          </cell>
          <cell r="AG394" t="str">
            <v/>
          </cell>
          <cell r="AI394" t="str">
            <v/>
          </cell>
        </row>
        <row r="395">
          <cell r="AE395" t="str">
            <v/>
          </cell>
          <cell r="AF395" t="str">
            <v/>
          </cell>
          <cell r="AG395" t="str">
            <v/>
          </cell>
          <cell r="AI395" t="str">
            <v/>
          </cell>
        </row>
        <row r="396">
          <cell r="AE396" t="str">
            <v/>
          </cell>
          <cell r="AF396" t="str">
            <v/>
          </cell>
          <cell r="AG396" t="str">
            <v/>
          </cell>
          <cell r="AI396" t="str">
            <v/>
          </cell>
        </row>
        <row r="397">
          <cell r="AE397" t="str">
            <v/>
          </cell>
          <cell r="AF397" t="str">
            <v/>
          </cell>
          <cell r="AG397" t="str">
            <v/>
          </cell>
          <cell r="AI397" t="str">
            <v/>
          </cell>
        </row>
        <row r="398">
          <cell r="AE398" t="str">
            <v/>
          </cell>
          <cell r="AF398" t="str">
            <v/>
          </cell>
          <cell r="AG398" t="str">
            <v/>
          </cell>
          <cell r="AI398" t="str">
            <v/>
          </cell>
        </row>
        <row r="399">
          <cell r="AE399" t="str">
            <v/>
          </cell>
          <cell r="AF399" t="str">
            <v/>
          </cell>
          <cell r="AG399" t="str">
            <v/>
          </cell>
          <cell r="AI399" t="str">
            <v/>
          </cell>
        </row>
        <row r="400">
          <cell r="AE400" t="str">
            <v/>
          </cell>
          <cell r="AF400" t="str">
            <v/>
          </cell>
          <cell r="AG400" t="str">
            <v/>
          </cell>
          <cell r="AI400" t="str">
            <v/>
          </cell>
        </row>
        <row r="401">
          <cell r="AE401" t="str">
            <v/>
          </cell>
          <cell r="AF401" t="str">
            <v/>
          </cell>
          <cell r="AG401" t="str">
            <v/>
          </cell>
          <cell r="AI401" t="str">
            <v/>
          </cell>
        </row>
        <row r="402">
          <cell r="AE402" t="str">
            <v/>
          </cell>
          <cell r="AF402" t="str">
            <v/>
          </cell>
          <cell r="AG402" t="str">
            <v/>
          </cell>
          <cell r="AI402" t="str">
            <v/>
          </cell>
        </row>
        <row r="403">
          <cell r="AE403" t="str">
            <v/>
          </cell>
          <cell r="AF403" t="str">
            <v/>
          </cell>
          <cell r="AG403" t="str">
            <v/>
          </cell>
          <cell r="AI403" t="str">
            <v/>
          </cell>
        </row>
        <row r="404">
          <cell r="AE404" t="str">
            <v/>
          </cell>
          <cell r="AF404" t="str">
            <v/>
          </cell>
          <cell r="AG404" t="str">
            <v/>
          </cell>
          <cell r="AI404" t="str">
            <v/>
          </cell>
        </row>
        <row r="405">
          <cell r="AE405" t="str">
            <v/>
          </cell>
          <cell r="AF405" t="str">
            <v/>
          </cell>
          <cell r="AG405" t="str">
            <v/>
          </cell>
          <cell r="AI405" t="str">
            <v/>
          </cell>
          <cell r="CG405" t="str">
            <v>DNF</v>
          </cell>
          <cell r="CH405" t="str">
            <v>DNF</v>
          </cell>
          <cell r="CJ405" t="str">
            <v>Colby</v>
          </cell>
        </row>
        <row r="406">
          <cell r="AE406" t="str">
            <v/>
          </cell>
          <cell r="AF406" t="str">
            <v/>
          </cell>
          <cell r="AG406" t="str">
            <v/>
          </cell>
          <cell r="AI406" t="str">
            <v/>
          </cell>
          <cell r="CG406" t="str">
            <v>DNF</v>
          </cell>
          <cell r="CH406" t="str">
            <v>DNF</v>
          </cell>
          <cell r="CJ406" t="str">
            <v>Mako</v>
          </cell>
        </row>
        <row r="407">
          <cell r="AE407" t="str">
            <v/>
          </cell>
          <cell r="AF407" t="str">
            <v/>
          </cell>
          <cell r="AG407" t="str">
            <v/>
          </cell>
          <cell r="AI407" t="str">
            <v/>
          </cell>
          <cell r="CG407" t="str">
            <v>DNF</v>
          </cell>
          <cell r="CH407" t="str">
            <v>DNF</v>
          </cell>
          <cell r="CJ407" t="str">
            <v>Juno</v>
          </cell>
        </row>
        <row r="408">
          <cell r="AE408" t="str">
            <v/>
          </cell>
          <cell r="AF408" t="str">
            <v/>
          </cell>
          <cell r="AG408" t="str">
            <v/>
          </cell>
          <cell r="AI408" t="str">
            <v/>
          </cell>
          <cell r="CG408" t="str">
            <v>DNF</v>
          </cell>
          <cell r="CH408" t="str">
            <v>DNF</v>
          </cell>
          <cell r="CJ408" t="str">
            <v>Albatross</v>
          </cell>
        </row>
        <row r="409">
          <cell r="AE409" t="str">
            <v/>
          </cell>
          <cell r="AF409" t="str">
            <v/>
          </cell>
          <cell r="AG409" t="str">
            <v/>
          </cell>
          <cell r="AI409" t="str">
            <v/>
          </cell>
          <cell r="CG409" t="str">
            <v>DNF</v>
          </cell>
          <cell r="CH409" t="str">
            <v>DNF</v>
          </cell>
          <cell r="CJ409" t="str">
            <v>Kahlúa / Emily</v>
          </cell>
        </row>
        <row r="410">
          <cell r="AE410" t="str">
            <v/>
          </cell>
          <cell r="AF410" t="str">
            <v/>
          </cell>
          <cell r="AG410" t="str">
            <v/>
          </cell>
          <cell r="AI410" t="str">
            <v/>
          </cell>
          <cell r="CG410" t="str">
            <v>DNF</v>
          </cell>
          <cell r="CH410" t="str">
            <v>DNF</v>
          </cell>
          <cell r="CJ410" t="str">
            <v>Batman</v>
          </cell>
        </row>
        <row r="411">
          <cell r="AE411" t="str">
            <v/>
          </cell>
          <cell r="AF411" t="str">
            <v/>
          </cell>
          <cell r="AG411" t="str">
            <v/>
          </cell>
          <cell r="AI411" t="str">
            <v/>
          </cell>
          <cell r="CG411" t="str">
            <v>DNF</v>
          </cell>
          <cell r="CH411" t="str">
            <v>DNF</v>
          </cell>
          <cell r="CJ411" t="str">
            <v>Archer</v>
          </cell>
        </row>
        <row r="412">
          <cell r="AE412" t="str">
            <v/>
          </cell>
          <cell r="AF412" t="str">
            <v/>
          </cell>
          <cell r="AG412" t="str">
            <v/>
          </cell>
          <cell r="AI412" t="str">
            <v/>
          </cell>
          <cell r="CG412" t="str">
            <v>DNF</v>
          </cell>
          <cell r="CH412" t="str">
            <v>DNF</v>
          </cell>
          <cell r="CJ412" t="str">
            <v>Zappa / Bob</v>
          </cell>
        </row>
        <row r="413">
          <cell r="AE413" t="str">
            <v/>
          </cell>
          <cell r="AF413" t="str">
            <v/>
          </cell>
          <cell r="AG413" t="str">
            <v/>
          </cell>
          <cell r="AI413" t="str">
            <v/>
          </cell>
          <cell r="CG413" t="str">
            <v>DNF</v>
          </cell>
          <cell r="CH413" t="str">
            <v>DNF</v>
          </cell>
          <cell r="CJ413" t="str">
            <v>Cru</v>
          </cell>
          <cell r="DA413" t="str">
            <v>DNF</v>
          </cell>
          <cell r="DB413" t="str">
            <v>DNF</v>
          </cell>
          <cell r="DD413" t="str">
            <v>Mako</v>
          </cell>
        </row>
        <row r="414">
          <cell r="AE414" t="str">
            <v/>
          </cell>
          <cell r="AF414" t="str">
            <v/>
          </cell>
          <cell r="AG414" t="str">
            <v/>
          </cell>
          <cell r="AI414" t="str">
            <v/>
          </cell>
          <cell r="CG414" t="str">
            <v>DNF</v>
          </cell>
          <cell r="CH414" t="str">
            <v>DNF</v>
          </cell>
          <cell r="CJ414" t="str">
            <v>Maggie</v>
          </cell>
          <cell r="DA414" t="str">
            <v>DNF</v>
          </cell>
          <cell r="DB414" t="str">
            <v>DNF</v>
          </cell>
          <cell r="DD414" t="str">
            <v>Albatross</v>
          </cell>
        </row>
        <row r="415">
          <cell r="AE415" t="str">
            <v/>
          </cell>
          <cell r="AF415" t="str">
            <v/>
          </cell>
          <cell r="AG415" t="str">
            <v/>
          </cell>
          <cell r="AI415" t="str">
            <v/>
          </cell>
          <cell r="CG415" t="str">
            <v>DNF</v>
          </cell>
          <cell r="CH415" t="str">
            <v>DNF</v>
          </cell>
          <cell r="CJ415" t="str">
            <v>Raven / Tim</v>
          </cell>
          <cell r="DA415" t="str">
            <v>DNF</v>
          </cell>
          <cell r="DB415" t="str">
            <v>DNF</v>
          </cell>
          <cell r="DD415" t="str">
            <v>Batman</v>
          </cell>
        </row>
        <row r="416">
          <cell r="AE416" t="str">
            <v/>
          </cell>
          <cell r="AF416" t="str">
            <v/>
          </cell>
          <cell r="AG416" t="str">
            <v/>
          </cell>
          <cell r="AI416" t="str">
            <v/>
          </cell>
          <cell r="CG416" t="str">
            <v>DNF</v>
          </cell>
          <cell r="CH416" t="str">
            <v>DNF</v>
          </cell>
          <cell r="CJ416" t="str">
            <v>Trace</v>
          </cell>
          <cell r="DA416" t="str">
            <v>DNF</v>
          </cell>
          <cell r="DB416" t="str">
            <v>DNF</v>
          </cell>
          <cell r="DD416" t="str">
            <v>Archer</v>
          </cell>
        </row>
        <row r="417">
          <cell r="AE417" t="str">
            <v/>
          </cell>
          <cell r="AF417" t="str">
            <v/>
          </cell>
          <cell r="AG417" t="str">
            <v/>
          </cell>
          <cell r="AI417" t="str">
            <v/>
          </cell>
          <cell r="CG417" t="str">
            <v>DNF</v>
          </cell>
          <cell r="CH417" t="str">
            <v>DNF</v>
          </cell>
          <cell r="CJ417" t="str">
            <v>Snap / Angela</v>
          </cell>
          <cell r="DA417" t="str">
            <v>DNF</v>
          </cell>
          <cell r="DB417" t="str">
            <v>DNF</v>
          </cell>
          <cell r="DD417" t="str">
            <v>Zappa / Bob</v>
          </cell>
          <cell r="DF417" t="str">
            <v>DNF</v>
          </cell>
          <cell r="DG417" t="str">
            <v>DNF</v>
          </cell>
          <cell r="DI417" t="str">
            <v>Cru</v>
          </cell>
        </row>
        <row r="418">
          <cell r="AE418" t="str">
            <v/>
          </cell>
          <cell r="AF418" t="str">
            <v/>
          </cell>
          <cell r="AG418" t="str">
            <v/>
          </cell>
          <cell r="AI418" t="str">
            <v/>
          </cell>
          <cell r="CG418" t="str">
            <v>DNF</v>
          </cell>
          <cell r="CH418" t="str">
            <v>DNF</v>
          </cell>
          <cell r="CJ418" t="str">
            <v>Rico</v>
          </cell>
          <cell r="DA418" t="str">
            <v>DNF</v>
          </cell>
          <cell r="DB418" t="str">
            <v>DNF</v>
          </cell>
          <cell r="DD418" t="str">
            <v>Maggie</v>
          </cell>
          <cell r="DF418" t="str">
            <v>DNF</v>
          </cell>
          <cell r="DG418" t="str">
            <v>DNF</v>
          </cell>
          <cell r="DI418" t="str">
            <v>Rico</v>
          </cell>
          <cell r="DK418" t="str">
            <v>DNF</v>
          </cell>
          <cell r="DL418" t="str">
            <v>DNF</v>
          </cell>
          <cell r="DN418" t="str">
            <v>Kahlúa / Emily</v>
          </cell>
        </row>
        <row r="419">
          <cell r="AE419" t="str">
            <v/>
          </cell>
          <cell r="AF419" t="str">
            <v/>
          </cell>
          <cell r="AG419" t="str">
            <v/>
          </cell>
          <cell r="AI419" t="str">
            <v/>
          </cell>
          <cell r="CG419" t="str">
            <v>DNF</v>
          </cell>
          <cell r="CH419" t="str">
            <v>DNF</v>
          </cell>
          <cell r="CJ419" t="str">
            <v>Helix</v>
          </cell>
          <cell r="CV419" t="str">
            <v>DNF</v>
          </cell>
          <cell r="CW419" t="str">
            <v>DNF</v>
          </cell>
          <cell r="CY419" t="str">
            <v>Raven / Tim</v>
          </cell>
          <cell r="DA419" t="str">
            <v>DNF</v>
          </cell>
          <cell r="DB419" t="str">
            <v>DNF</v>
          </cell>
          <cell r="DD419" t="str">
            <v>Snap / Angela</v>
          </cell>
          <cell r="DF419" t="str">
            <v>DNF</v>
          </cell>
          <cell r="DG419" t="str">
            <v>DNF</v>
          </cell>
          <cell r="DI419" t="str">
            <v>Helix</v>
          </cell>
          <cell r="DK419" t="str">
            <v>DNF</v>
          </cell>
          <cell r="DL419" t="str">
            <v>DNF</v>
          </cell>
          <cell r="DN419" t="str">
            <v>Trace</v>
          </cell>
        </row>
      </sheetData>
      <sheetData sheetId="16"/>
      <sheetData sheetId="17"/>
      <sheetData sheetId="18">
        <row r="220">
          <cell r="B220" t="str">
            <v>Kona / Tim</v>
          </cell>
          <cell r="D220">
            <v>127.25</v>
          </cell>
          <cell r="E220">
            <v>1</v>
          </cell>
          <cell r="F220" t="str">
            <v>Riptyde</v>
          </cell>
          <cell r="H220">
            <v>108.75</v>
          </cell>
          <cell r="I220">
            <v>1</v>
          </cell>
          <cell r="J220" t="str">
            <v>Rico</v>
          </cell>
          <cell r="L220">
            <v>57</v>
          </cell>
          <cell r="M220">
            <v>1</v>
          </cell>
          <cell r="N220" t="str">
            <v>Cannoli</v>
          </cell>
          <cell r="P220">
            <v>105.25</v>
          </cell>
          <cell r="Q220">
            <v>1</v>
          </cell>
          <cell r="R220" t="str">
            <v/>
          </cell>
          <cell r="T220" t="str">
            <v/>
          </cell>
          <cell r="U220" t="str">
            <v/>
          </cell>
          <cell r="V220" t="str">
            <v>Kona / Tim</v>
          </cell>
          <cell r="X220">
            <v>152.25</v>
          </cell>
          <cell r="Y220">
            <v>1</v>
          </cell>
        </row>
        <row r="221">
          <cell r="B221" t="str">
            <v>Stacey</v>
          </cell>
          <cell r="D221">
            <v>104.5</v>
          </cell>
          <cell r="E221">
            <v>2</v>
          </cell>
          <cell r="F221" t="str">
            <v>Sky / Angela</v>
          </cell>
          <cell r="H221">
            <v>93.5</v>
          </cell>
          <cell r="I221">
            <v>2</v>
          </cell>
          <cell r="J221" t="str">
            <v>Batman / Pin</v>
          </cell>
          <cell r="L221">
            <v>51</v>
          </cell>
          <cell r="M221">
            <v>2</v>
          </cell>
          <cell r="N221" t="str">
            <v>Trace</v>
          </cell>
          <cell r="P221">
            <v>67</v>
          </cell>
          <cell r="Q221">
            <v>2</v>
          </cell>
          <cell r="V221" t="str">
            <v>Cannoli</v>
          </cell>
          <cell r="X221">
            <v>152.25</v>
          </cell>
          <cell r="Y221">
            <v>1</v>
          </cell>
        </row>
        <row r="222">
          <cell r="B222" t="str">
            <v>Blue</v>
          </cell>
          <cell r="D222">
            <v>92.75</v>
          </cell>
          <cell r="E222">
            <v>3</v>
          </cell>
          <cell r="F222" t="str">
            <v>Minnow</v>
          </cell>
          <cell r="H222">
            <v>79</v>
          </cell>
          <cell r="I222">
            <v>3</v>
          </cell>
          <cell r="J222" t="str">
            <v>Josie / Gina</v>
          </cell>
          <cell r="L222">
            <v>38</v>
          </cell>
          <cell r="M222">
            <v>3</v>
          </cell>
          <cell r="N222" t="str">
            <v>Turbo Pi</v>
          </cell>
          <cell r="P222">
            <v>52</v>
          </cell>
          <cell r="Q222">
            <v>3</v>
          </cell>
          <cell r="V222" t="str">
            <v>Riptyde</v>
          </cell>
          <cell r="X222">
            <v>134.75</v>
          </cell>
          <cell r="Y222">
            <v>3</v>
          </cell>
        </row>
        <row r="223">
          <cell r="B223" t="str">
            <v>Sizzle</v>
          </cell>
          <cell r="D223">
            <v>91.75</v>
          </cell>
          <cell r="E223">
            <v>4</v>
          </cell>
          <cell r="F223" t="str">
            <v>Rum Chata</v>
          </cell>
          <cell r="H223">
            <v>75.25</v>
          </cell>
          <cell r="I223">
            <v>4</v>
          </cell>
          <cell r="J223" t="str">
            <v>Helix</v>
          </cell>
          <cell r="L223">
            <v>38</v>
          </cell>
          <cell r="M223">
            <v>3</v>
          </cell>
          <cell r="N223" t="str">
            <v>Otis</v>
          </cell>
          <cell r="P223">
            <v>50.75</v>
          </cell>
          <cell r="Q223">
            <v>4</v>
          </cell>
          <cell r="V223" t="str">
            <v>Sizzle</v>
          </cell>
          <cell r="X223">
            <v>119.75</v>
          </cell>
          <cell r="Y223">
            <v>4</v>
          </cell>
        </row>
        <row r="224">
          <cell r="B224" t="str">
            <v>Bullet</v>
          </cell>
          <cell r="D224">
            <v>85.5</v>
          </cell>
          <cell r="E224">
            <v>5</v>
          </cell>
          <cell r="F224" t="str">
            <v>Archer</v>
          </cell>
          <cell r="H224">
            <v>67</v>
          </cell>
          <cell r="I224">
            <v>5</v>
          </cell>
          <cell r="J224" t="str">
            <v>Stoke</v>
          </cell>
          <cell r="L224">
            <v>26</v>
          </cell>
          <cell r="M224">
            <v>5</v>
          </cell>
          <cell r="N224" t="str">
            <v>Rubiks</v>
          </cell>
          <cell r="P224">
            <v>35</v>
          </cell>
          <cell r="Q224">
            <v>5</v>
          </cell>
          <cell r="V224" t="str">
            <v>Blue</v>
          </cell>
          <cell r="X224">
            <v>118.75</v>
          </cell>
          <cell r="Y224">
            <v>5</v>
          </cell>
        </row>
        <row r="225">
          <cell r="B225" t="str">
            <v>EddiE</v>
          </cell>
          <cell r="D225">
            <v>76.25</v>
          </cell>
          <cell r="E225">
            <v>6</v>
          </cell>
          <cell r="F225" t="str">
            <v>Phantom</v>
          </cell>
          <cell r="H225">
            <v>65.25</v>
          </cell>
          <cell r="I225">
            <v>6</v>
          </cell>
          <cell r="J225" t="str">
            <v>Cru</v>
          </cell>
          <cell r="L225">
            <v>25</v>
          </cell>
          <cell r="M225">
            <v>6</v>
          </cell>
          <cell r="N225" t="str">
            <v>Kahlúa / Emily</v>
          </cell>
          <cell r="P225">
            <v>35</v>
          </cell>
          <cell r="Q225">
            <v>5</v>
          </cell>
          <cell r="V225" t="str">
            <v>Minnow</v>
          </cell>
          <cell r="X225">
            <v>105</v>
          </cell>
          <cell r="Y225">
            <v>6</v>
          </cell>
        </row>
        <row r="226">
          <cell r="B226" t="str">
            <v>Swish</v>
          </cell>
          <cell r="D226">
            <v>75</v>
          </cell>
          <cell r="E226">
            <v>7</v>
          </cell>
          <cell r="F226" t="str">
            <v>Chloe / Casey</v>
          </cell>
          <cell r="H226">
            <v>61</v>
          </cell>
          <cell r="I226">
            <v>7</v>
          </cell>
          <cell r="J226" t="str">
            <v/>
          </cell>
          <cell r="L226" t="str">
            <v/>
          </cell>
          <cell r="M226" t="str">
            <v/>
          </cell>
          <cell r="N226" t="str">
            <v>Turbo Pi / Stephanie</v>
          </cell>
          <cell r="P226">
            <v>7</v>
          </cell>
          <cell r="Q226">
            <v>7</v>
          </cell>
          <cell r="V226" t="str">
            <v>Bullet</v>
          </cell>
          <cell r="X226">
            <v>104.5</v>
          </cell>
          <cell r="Y226">
            <v>7</v>
          </cell>
        </row>
        <row r="227">
          <cell r="B227" t="str">
            <v>Fever</v>
          </cell>
          <cell r="D227">
            <v>73.25</v>
          </cell>
          <cell r="E227">
            <v>8</v>
          </cell>
          <cell r="F227" t="str">
            <v>Maggie</v>
          </cell>
          <cell r="H227">
            <v>51.5</v>
          </cell>
          <cell r="I227">
            <v>8</v>
          </cell>
          <cell r="N227" t="str">
            <v/>
          </cell>
          <cell r="P227" t="str">
            <v/>
          </cell>
          <cell r="Q227" t="str">
            <v/>
          </cell>
          <cell r="V227" t="str">
            <v>Stacey</v>
          </cell>
          <cell r="X227">
            <v>104.5</v>
          </cell>
          <cell r="Y227">
            <v>7</v>
          </cell>
        </row>
        <row r="228">
          <cell r="B228" t="str">
            <v>Chloe / Jeff</v>
          </cell>
          <cell r="D228">
            <v>73</v>
          </cell>
          <cell r="E228">
            <v>9</v>
          </cell>
          <cell r="F228" t="str">
            <v>Batman</v>
          </cell>
          <cell r="H228">
            <v>51</v>
          </cell>
          <cell r="I228">
            <v>9</v>
          </cell>
          <cell r="V228" t="str">
            <v>Sky / Angela</v>
          </cell>
          <cell r="X228">
            <v>104.5</v>
          </cell>
          <cell r="Y228">
            <v>7</v>
          </cell>
        </row>
        <row r="229">
          <cell r="B229" t="str">
            <v>Ahi</v>
          </cell>
          <cell r="D229">
            <v>66</v>
          </cell>
          <cell r="E229">
            <v>10</v>
          </cell>
          <cell r="F229" t="str">
            <v>Journey</v>
          </cell>
          <cell r="H229">
            <v>51</v>
          </cell>
          <cell r="I229">
            <v>9</v>
          </cell>
          <cell r="V229" t="str">
            <v>EddiE</v>
          </cell>
          <cell r="X229">
            <v>104.25</v>
          </cell>
          <cell r="Y229">
            <v>10</v>
          </cell>
        </row>
        <row r="230">
          <cell r="B230" t="str">
            <v>Pyro / Birgit</v>
          </cell>
          <cell r="D230">
            <v>65</v>
          </cell>
          <cell r="E230">
            <v>11</v>
          </cell>
          <cell r="F230" t="str">
            <v>Kinja</v>
          </cell>
          <cell r="H230">
            <v>51</v>
          </cell>
          <cell r="I230">
            <v>9</v>
          </cell>
          <cell r="V230" t="str">
            <v>Chloe / Jeff</v>
          </cell>
          <cell r="X230">
            <v>104</v>
          </cell>
          <cell r="Y230">
            <v>11</v>
          </cell>
        </row>
        <row r="231">
          <cell r="B231" t="str">
            <v>Jagger</v>
          </cell>
          <cell r="D231">
            <v>63</v>
          </cell>
          <cell r="E231">
            <v>12</v>
          </cell>
          <cell r="F231" t="str">
            <v>Rocky / John</v>
          </cell>
          <cell r="H231">
            <v>45</v>
          </cell>
          <cell r="I231">
            <v>12</v>
          </cell>
          <cell r="V231" t="str">
            <v>Rum Chata</v>
          </cell>
          <cell r="X231">
            <v>101.25</v>
          </cell>
          <cell r="Y231">
            <v>12</v>
          </cell>
        </row>
        <row r="232">
          <cell r="B232" t="str">
            <v>Flame</v>
          </cell>
          <cell r="D232">
            <v>59</v>
          </cell>
          <cell r="E232">
            <v>13</v>
          </cell>
          <cell r="F232" t="str">
            <v>Astro</v>
          </cell>
          <cell r="H232">
            <v>41</v>
          </cell>
          <cell r="I232">
            <v>13</v>
          </cell>
          <cell r="V232" t="str">
            <v>Fever</v>
          </cell>
          <cell r="X232">
            <v>99.25</v>
          </cell>
          <cell r="Y232">
            <v>13</v>
          </cell>
        </row>
        <row r="233">
          <cell r="B233" t="str">
            <v>Raven / Tim</v>
          </cell>
          <cell r="D233">
            <v>57</v>
          </cell>
          <cell r="E233">
            <v>14</v>
          </cell>
          <cell r="F233" t="str">
            <v>Tripp</v>
          </cell>
          <cell r="H233">
            <v>40</v>
          </cell>
          <cell r="I233">
            <v>14</v>
          </cell>
          <cell r="V233" t="str">
            <v>Jagger</v>
          </cell>
          <cell r="X233">
            <v>95</v>
          </cell>
          <cell r="Y233">
            <v>14</v>
          </cell>
        </row>
        <row r="234">
          <cell r="B234" t="str">
            <v>Phoenix</v>
          </cell>
          <cell r="D234">
            <v>50</v>
          </cell>
          <cell r="E234">
            <v>15</v>
          </cell>
          <cell r="F234" t="str">
            <v>Pierogi</v>
          </cell>
          <cell r="H234">
            <v>28</v>
          </cell>
          <cell r="I234">
            <v>15</v>
          </cell>
          <cell r="V234" t="str">
            <v>Swish</v>
          </cell>
          <cell r="X234">
            <v>94</v>
          </cell>
          <cell r="Y234">
            <v>15</v>
          </cell>
        </row>
        <row r="235">
          <cell r="B235" t="str">
            <v>Luna</v>
          </cell>
          <cell r="D235">
            <v>50</v>
          </cell>
          <cell r="E235">
            <v>15</v>
          </cell>
          <cell r="F235" t="str">
            <v>Asher / Chandler</v>
          </cell>
          <cell r="H235">
            <v>28</v>
          </cell>
          <cell r="I235">
            <v>15</v>
          </cell>
          <cell r="V235" t="str">
            <v>Pyro / Birgit</v>
          </cell>
          <cell r="X235">
            <v>93</v>
          </cell>
          <cell r="Y235">
            <v>16</v>
          </cell>
        </row>
        <row r="236">
          <cell r="B236" t="str">
            <v>Cheyenne</v>
          </cell>
          <cell r="D236">
            <v>36</v>
          </cell>
          <cell r="E236">
            <v>17</v>
          </cell>
          <cell r="F236" t="str">
            <v>Spam</v>
          </cell>
          <cell r="H236">
            <v>25</v>
          </cell>
          <cell r="I236">
            <v>17</v>
          </cell>
          <cell r="V236" t="str">
            <v>Phantom</v>
          </cell>
          <cell r="X236">
            <v>88.25</v>
          </cell>
          <cell r="Y236">
            <v>17</v>
          </cell>
        </row>
        <row r="237">
          <cell r="B237" t="str">
            <v>Gunner / Joe</v>
          </cell>
          <cell r="D237">
            <v>35</v>
          </cell>
          <cell r="E237">
            <v>18</v>
          </cell>
          <cell r="F237" t="str">
            <v>Albatross</v>
          </cell>
          <cell r="H237">
            <v>24</v>
          </cell>
          <cell r="I237">
            <v>18</v>
          </cell>
          <cell r="V237" t="str">
            <v>Ahi</v>
          </cell>
          <cell r="X237">
            <v>88</v>
          </cell>
          <cell r="Y237">
            <v>18</v>
          </cell>
        </row>
        <row r="238">
          <cell r="B238" t="str">
            <v>Jesse James / Joe</v>
          </cell>
          <cell r="D238">
            <v>32</v>
          </cell>
          <cell r="E238">
            <v>19</v>
          </cell>
          <cell r="F238" t="str">
            <v>Snap / Angela</v>
          </cell>
          <cell r="H238">
            <v>24</v>
          </cell>
          <cell r="I238">
            <v>18</v>
          </cell>
          <cell r="V238" t="str">
            <v>Flame</v>
          </cell>
          <cell r="X238">
            <v>83</v>
          </cell>
          <cell r="Y238">
            <v>19</v>
          </cell>
        </row>
        <row r="239">
          <cell r="B239" t="str">
            <v>Riot / Criss</v>
          </cell>
          <cell r="D239">
            <v>32</v>
          </cell>
          <cell r="E239">
            <v>19</v>
          </cell>
          <cell r="F239" t="str">
            <v>Mako</v>
          </cell>
          <cell r="H239">
            <v>23</v>
          </cell>
          <cell r="I239">
            <v>20</v>
          </cell>
          <cell r="V239" t="str">
            <v>Kinja</v>
          </cell>
          <cell r="X239">
            <v>82</v>
          </cell>
          <cell r="Y239">
            <v>20</v>
          </cell>
        </row>
        <row r="240">
          <cell r="B240" t="str">
            <v>Tanner</v>
          </cell>
          <cell r="D240">
            <v>31</v>
          </cell>
          <cell r="E240">
            <v>21</v>
          </cell>
          <cell r="F240" t="str">
            <v>Zappa / Bob</v>
          </cell>
          <cell r="H240">
            <v>18</v>
          </cell>
          <cell r="I240">
            <v>21</v>
          </cell>
          <cell r="V240" t="str">
            <v>Batman / Pin</v>
          </cell>
          <cell r="X240">
            <v>78</v>
          </cell>
          <cell r="Y240">
            <v>21</v>
          </cell>
        </row>
        <row r="241">
          <cell r="B241" t="str">
            <v/>
          </cell>
          <cell r="D241" t="str">
            <v/>
          </cell>
          <cell r="E241" t="str">
            <v/>
          </cell>
          <cell r="F241" t="str">
            <v/>
          </cell>
          <cell r="H241" t="str">
            <v/>
          </cell>
          <cell r="I241" t="str">
            <v/>
          </cell>
          <cell r="V241" t="str">
            <v>Turbo Pi</v>
          </cell>
          <cell r="X241">
            <v>75</v>
          </cell>
          <cell r="Y241">
            <v>22</v>
          </cell>
        </row>
        <row r="242">
          <cell r="V242" t="str">
            <v>Chloe / Casey</v>
          </cell>
          <cell r="X242">
            <v>74</v>
          </cell>
          <cell r="Y242">
            <v>23</v>
          </cell>
        </row>
        <row r="243">
          <cell r="V243" t="str">
            <v>Phoenix</v>
          </cell>
          <cell r="X243">
            <v>72</v>
          </cell>
          <cell r="Y243">
            <v>24</v>
          </cell>
        </row>
        <row r="244">
          <cell r="V244" t="str">
            <v>Cheyenne</v>
          </cell>
          <cell r="X244">
            <v>67</v>
          </cell>
          <cell r="Y244">
            <v>25</v>
          </cell>
        </row>
        <row r="245">
          <cell r="V245" t="str">
            <v>Archer</v>
          </cell>
          <cell r="X245">
            <v>67</v>
          </cell>
          <cell r="Y245">
            <v>25</v>
          </cell>
        </row>
        <row r="246">
          <cell r="V246" t="str">
            <v>Trace</v>
          </cell>
          <cell r="X246">
            <v>67</v>
          </cell>
          <cell r="Y246">
            <v>25</v>
          </cell>
        </row>
        <row r="247">
          <cell r="V247" t="str">
            <v>Gunner / Joe</v>
          </cell>
          <cell r="X247">
            <v>66</v>
          </cell>
          <cell r="Y247">
            <v>28</v>
          </cell>
        </row>
        <row r="248">
          <cell r="V248" t="str">
            <v>Journey</v>
          </cell>
          <cell r="X248">
            <v>64</v>
          </cell>
          <cell r="Y248">
            <v>29</v>
          </cell>
        </row>
        <row r="249">
          <cell r="V249" t="str">
            <v>Jesse James / Joe</v>
          </cell>
          <cell r="X249">
            <v>63</v>
          </cell>
          <cell r="Y249">
            <v>30</v>
          </cell>
        </row>
        <row r="250">
          <cell r="V250" t="str">
            <v>Riot / Criss</v>
          </cell>
          <cell r="X250">
            <v>63</v>
          </cell>
          <cell r="Y250">
            <v>30</v>
          </cell>
        </row>
        <row r="251">
          <cell r="V251" t="str">
            <v>Raven / Tim</v>
          </cell>
          <cell r="X251">
            <v>57</v>
          </cell>
          <cell r="Y251">
            <v>32</v>
          </cell>
        </row>
        <row r="252">
          <cell r="V252" t="str">
            <v>Rico</v>
          </cell>
          <cell r="X252">
            <v>57</v>
          </cell>
          <cell r="Y252">
            <v>32</v>
          </cell>
        </row>
        <row r="253">
          <cell r="V253" t="str">
            <v>Tripp</v>
          </cell>
          <cell r="X253">
            <v>56</v>
          </cell>
          <cell r="Y253">
            <v>34</v>
          </cell>
        </row>
        <row r="254">
          <cell r="V254" t="str">
            <v>Rocky / John</v>
          </cell>
          <cell r="X254">
            <v>54</v>
          </cell>
          <cell r="Y254">
            <v>35</v>
          </cell>
        </row>
        <row r="255">
          <cell r="V255" t="str">
            <v>Stoke</v>
          </cell>
          <cell r="X255">
            <v>54</v>
          </cell>
          <cell r="Y255">
            <v>35</v>
          </cell>
        </row>
        <row r="256">
          <cell r="V256" t="str">
            <v>Josie / Gina</v>
          </cell>
          <cell r="X256">
            <v>52</v>
          </cell>
          <cell r="Y256">
            <v>37</v>
          </cell>
        </row>
        <row r="257">
          <cell r="V257" t="str">
            <v>Maggie</v>
          </cell>
          <cell r="X257">
            <v>51.5</v>
          </cell>
          <cell r="Y257">
            <v>38</v>
          </cell>
        </row>
        <row r="258">
          <cell r="V258" t="str">
            <v>Batman</v>
          </cell>
          <cell r="X258">
            <v>51</v>
          </cell>
          <cell r="Y258">
            <v>39</v>
          </cell>
        </row>
        <row r="259">
          <cell r="V259" t="str">
            <v>Astro</v>
          </cell>
          <cell r="X259">
            <v>51</v>
          </cell>
          <cell r="Y259">
            <v>39</v>
          </cell>
        </row>
        <row r="260">
          <cell r="V260" t="str">
            <v>Otis</v>
          </cell>
          <cell r="X260">
            <v>50.75</v>
          </cell>
          <cell r="Y260">
            <v>41</v>
          </cell>
        </row>
        <row r="261">
          <cell r="V261" t="str">
            <v>Luna</v>
          </cell>
          <cell r="X261">
            <v>50</v>
          </cell>
          <cell r="Y261">
            <v>42</v>
          </cell>
        </row>
        <row r="262">
          <cell r="V262" t="str">
            <v>Tanner</v>
          </cell>
          <cell r="X262">
            <v>45</v>
          </cell>
          <cell r="Y262">
            <v>43</v>
          </cell>
        </row>
        <row r="263">
          <cell r="V263" t="str">
            <v>Asher / Chandler</v>
          </cell>
          <cell r="X263">
            <v>44</v>
          </cell>
          <cell r="Y263">
            <v>44</v>
          </cell>
        </row>
        <row r="264">
          <cell r="V264" t="str">
            <v>Turbo Pi / Stephanie</v>
          </cell>
          <cell r="X264">
            <v>40</v>
          </cell>
          <cell r="Y264">
            <v>45</v>
          </cell>
        </row>
        <row r="265">
          <cell r="V265" t="str">
            <v>Helix</v>
          </cell>
          <cell r="X265">
            <v>38</v>
          </cell>
          <cell r="Y265">
            <v>46</v>
          </cell>
        </row>
        <row r="266">
          <cell r="V266" t="str">
            <v>Rubiks</v>
          </cell>
          <cell r="X266">
            <v>35</v>
          </cell>
          <cell r="Y266">
            <v>47</v>
          </cell>
        </row>
        <row r="267">
          <cell r="V267" t="str">
            <v>Kahlúa / Emily</v>
          </cell>
          <cell r="X267">
            <v>35</v>
          </cell>
          <cell r="Y267">
            <v>47</v>
          </cell>
        </row>
        <row r="268">
          <cell r="V268" t="str">
            <v>Pierogi</v>
          </cell>
          <cell r="X268">
            <v>28</v>
          </cell>
          <cell r="Y268">
            <v>49</v>
          </cell>
        </row>
        <row r="269">
          <cell r="V269" t="str">
            <v>Cru</v>
          </cell>
          <cell r="X269">
            <v>25</v>
          </cell>
          <cell r="Y269">
            <v>50</v>
          </cell>
        </row>
        <row r="270">
          <cell r="V270" t="str">
            <v>Spam</v>
          </cell>
          <cell r="X270">
            <v>25</v>
          </cell>
          <cell r="Y270">
            <v>50</v>
          </cell>
        </row>
        <row r="271">
          <cell r="V271" t="str">
            <v>Albatross</v>
          </cell>
          <cell r="X271">
            <v>24</v>
          </cell>
          <cell r="Y271">
            <v>52</v>
          </cell>
        </row>
        <row r="272">
          <cell r="V272" t="str">
            <v>Snap / Angela</v>
          </cell>
          <cell r="X272">
            <v>24</v>
          </cell>
          <cell r="Y272">
            <v>52</v>
          </cell>
        </row>
        <row r="273">
          <cell r="V273" t="str">
            <v>Mako</v>
          </cell>
          <cell r="X273">
            <v>23</v>
          </cell>
          <cell r="Y273">
            <v>54</v>
          </cell>
        </row>
        <row r="274">
          <cell r="V274" t="str">
            <v>Payton / Chris</v>
          </cell>
          <cell r="X274">
            <v>20</v>
          </cell>
          <cell r="Y274">
            <v>55</v>
          </cell>
        </row>
        <row r="275">
          <cell r="V275" t="str">
            <v>Zappa / Bob</v>
          </cell>
          <cell r="X275">
            <v>18</v>
          </cell>
          <cell r="Y275">
            <v>56</v>
          </cell>
        </row>
        <row r="276">
          <cell r="V276" t="str">
            <v>Colby</v>
          </cell>
          <cell r="X276">
            <v>0</v>
          </cell>
          <cell r="Y276">
            <v>57</v>
          </cell>
        </row>
        <row r="277">
          <cell r="V277" t="str">
            <v>Juno</v>
          </cell>
          <cell r="X277">
            <v>0</v>
          </cell>
          <cell r="Y277">
            <v>57</v>
          </cell>
        </row>
        <row r="278">
          <cell r="V278" t="str">
            <v>Alex</v>
          </cell>
          <cell r="X278">
            <v>0</v>
          </cell>
          <cell r="Y278">
            <v>57</v>
          </cell>
        </row>
        <row r="279">
          <cell r="V279" t="str">
            <v/>
          </cell>
          <cell r="X279" t="str">
            <v/>
          </cell>
          <cell r="Y279" t="str">
            <v/>
          </cell>
        </row>
        <row r="421">
          <cell r="B421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362E-AB77-4019-BDB4-2C6F03F16C61}">
  <dimension ref="A1:L272"/>
  <sheetViews>
    <sheetView topLeftCell="A212" workbookViewId="0">
      <selection activeCell="M227" sqref="M227"/>
    </sheetView>
  </sheetViews>
  <sheetFormatPr defaultColWidth="8.90625" defaultRowHeight="14.5" x14ac:dyDescent="0.35"/>
  <cols>
    <col min="1" max="1" width="6.08984375" bestFit="1" customWidth="1"/>
    <col min="2" max="2" width="12.08984375" bestFit="1" customWidth="1"/>
    <col min="3" max="3" width="15.90625" bestFit="1" customWidth="1"/>
    <col min="4" max="4" width="14.08984375" bestFit="1" customWidth="1"/>
    <col min="5" max="5" width="12.08984375" bestFit="1" customWidth="1"/>
    <col min="6" max="6" width="14.08984375" bestFit="1" customWidth="1"/>
    <col min="7" max="7" width="6.08984375" bestFit="1" customWidth="1"/>
    <col min="8" max="8" width="5.54296875" customWidth="1"/>
    <col min="9" max="9" width="6.08984375" bestFit="1" customWidth="1"/>
    <col min="10" max="10" width="6.90625" customWidth="1"/>
    <col min="11" max="11" width="5.90625" customWidth="1"/>
    <col min="12" max="12" width="15" hidden="1" customWidth="1"/>
    <col min="13" max="13" width="14.453125" bestFit="1" customWidth="1"/>
    <col min="257" max="257" width="6.08984375" bestFit="1" customWidth="1"/>
    <col min="258" max="258" width="12.08984375" bestFit="1" customWidth="1"/>
    <col min="259" max="259" width="15.90625" bestFit="1" customWidth="1"/>
    <col min="260" max="260" width="14.08984375" bestFit="1" customWidth="1"/>
    <col min="261" max="261" width="12.08984375" bestFit="1" customWidth="1"/>
    <col min="262" max="262" width="14.08984375" bestFit="1" customWidth="1"/>
    <col min="263" max="263" width="6.08984375" bestFit="1" customWidth="1"/>
    <col min="264" max="264" width="5.54296875" customWidth="1"/>
    <col min="265" max="265" width="6.08984375" bestFit="1" customWidth="1"/>
    <col min="266" max="266" width="6.90625" customWidth="1"/>
    <col min="267" max="267" width="5.90625" customWidth="1"/>
    <col min="268" max="268" width="15" bestFit="1" customWidth="1"/>
    <col min="269" max="269" width="14.453125" bestFit="1" customWidth="1"/>
    <col min="513" max="513" width="6.08984375" bestFit="1" customWidth="1"/>
    <col min="514" max="514" width="12.08984375" bestFit="1" customWidth="1"/>
    <col min="515" max="515" width="15.90625" bestFit="1" customWidth="1"/>
    <col min="516" max="516" width="14.08984375" bestFit="1" customWidth="1"/>
    <col min="517" max="517" width="12.08984375" bestFit="1" customWidth="1"/>
    <col min="518" max="518" width="14.08984375" bestFit="1" customWidth="1"/>
    <col min="519" max="519" width="6.08984375" bestFit="1" customWidth="1"/>
    <col min="520" max="520" width="5.54296875" customWidth="1"/>
    <col min="521" max="521" width="6.08984375" bestFit="1" customWidth="1"/>
    <col min="522" max="522" width="6.90625" customWidth="1"/>
    <col min="523" max="523" width="5.90625" customWidth="1"/>
    <col min="524" max="524" width="15" bestFit="1" customWidth="1"/>
    <col min="525" max="525" width="14.453125" bestFit="1" customWidth="1"/>
    <col min="769" max="769" width="6.08984375" bestFit="1" customWidth="1"/>
    <col min="770" max="770" width="12.08984375" bestFit="1" customWidth="1"/>
    <col min="771" max="771" width="15.90625" bestFit="1" customWidth="1"/>
    <col min="772" max="772" width="14.08984375" bestFit="1" customWidth="1"/>
    <col min="773" max="773" width="12.08984375" bestFit="1" customWidth="1"/>
    <col min="774" max="774" width="14.08984375" bestFit="1" customWidth="1"/>
    <col min="775" max="775" width="6.08984375" bestFit="1" customWidth="1"/>
    <col min="776" max="776" width="5.54296875" customWidth="1"/>
    <col min="777" max="777" width="6.08984375" bestFit="1" customWidth="1"/>
    <col min="778" max="778" width="6.90625" customWidth="1"/>
    <col min="779" max="779" width="5.90625" customWidth="1"/>
    <col min="780" max="780" width="15" bestFit="1" customWidth="1"/>
    <col min="781" max="781" width="14.453125" bestFit="1" customWidth="1"/>
    <col min="1025" max="1025" width="6.08984375" bestFit="1" customWidth="1"/>
    <col min="1026" max="1026" width="12.08984375" bestFit="1" customWidth="1"/>
    <col min="1027" max="1027" width="15.90625" bestFit="1" customWidth="1"/>
    <col min="1028" max="1028" width="14.08984375" bestFit="1" customWidth="1"/>
    <col min="1029" max="1029" width="12.08984375" bestFit="1" customWidth="1"/>
    <col min="1030" max="1030" width="14.08984375" bestFit="1" customWidth="1"/>
    <col min="1031" max="1031" width="6.08984375" bestFit="1" customWidth="1"/>
    <col min="1032" max="1032" width="5.54296875" customWidth="1"/>
    <col min="1033" max="1033" width="6.08984375" bestFit="1" customWidth="1"/>
    <col min="1034" max="1034" width="6.90625" customWidth="1"/>
    <col min="1035" max="1035" width="5.90625" customWidth="1"/>
    <col min="1036" max="1036" width="15" bestFit="1" customWidth="1"/>
    <col min="1037" max="1037" width="14.453125" bestFit="1" customWidth="1"/>
    <col min="1281" max="1281" width="6.08984375" bestFit="1" customWidth="1"/>
    <col min="1282" max="1282" width="12.08984375" bestFit="1" customWidth="1"/>
    <col min="1283" max="1283" width="15.90625" bestFit="1" customWidth="1"/>
    <col min="1284" max="1284" width="14.08984375" bestFit="1" customWidth="1"/>
    <col min="1285" max="1285" width="12.08984375" bestFit="1" customWidth="1"/>
    <col min="1286" max="1286" width="14.08984375" bestFit="1" customWidth="1"/>
    <col min="1287" max="1287" width="6.08984375" bestFit="1" customWidth="1"/>
    <col min="1288" max="1288" width="5.54296875" customWidth="1"/>
    <col min="1289" max="1289" width="6.08984375" bestFit="1" customWidth="1"/>
    <col min="1290" max="1290" width="6.90625" customWidth="1"/>
    <col min="1291" max="1291" width="5.90625" customWidth="1"/>
    <col min="1292" max="1292" width="15" bestFit="1" customWidth="1"/>
    <col min="1293" max="1293" width="14.453125" bestFit="1" customWidth="1"/>
    <col min="1537" max="1537" width="6.08984375" bestFit="1" customWidth="1"/>
    <col min="1538" max="1538" width="12.08984375" bestFit="1" customWidth="1"/>
    <col min="1539" max="1539" width="15.90625" bestFit="1" customWidth="1"/>
    <col min="1540" max="1540" width="14.08984375" bestFit="1" customWidth="1"/>
    <col min="1541" max="1541" width="12.08984375" bestFit="1" customWidth="1"/>
    <col min="1542" max="1542" width="14.08984375" bestFit="1" customWidth="1"/>
    <col min="1543" max="1543" width="6.08984375" bestFit="1" customWidth="1"/>
    <col min="1544" max="1544" width="5.54296875" customWidth="1"/>
    <col min="1545" max="1545" width="6.08984375" bestFit="1" customWidth="1"/>
    <col min="1546" max="1546" width="6.90625" customWidth="1"/>
    <col min="1547" max="1547" width="5.90625" customWidth="1"/>
    <col min="1548" max="1548" width="15" bestFit="1" customWidth="1"/>
    <col min="1549" max="1549" width="14.453125" bestFit="1" customWidth="1"/>
    <col min="1793" max="1793" width="6.08984375" bestFit="1" customWidth="1"/>
    <col min="1794" max="1794" width="12.08984375" bestFit="1" customWidth="1"/>
    <col min="1795" max="1795" width="15.90625" bestFit="1" customWidth="1"/>
    <col min="1796" max="1796" width="14.08984375" bestFit="1" customWidth="1"/>
    <col min="1797" max="1797" width="12.08984375" bestFit="1" customWidth="1"/>
    <col min="1798" max="1798" width="14.08984375" bestFit="1" customWidth="1"/>
    <col min="1799" max="1799" width="6.08984375" bestFit="1" customWidth="1"/>
    <col min="1800" max="1800" width="5.54296875" customWidth="1"/>
    <col min="1801" max="1801" width="6.08984375" bestFit="1" customWidth="1"/>
    <col min="1802" max="1802" width="6.90625" customWidth="1"/>
    <col min="1803" max="1803" width="5.90625" customWidth="1"/>
    <col min="1804" max="1804" width="15" bestFit="1" customWidth="1"/>
    <col min="1805" max="1805" width="14.453125" bestFit="1" customWidth="1"/>
    <col min="2049" max="2049" width="6.08984375" bestFit="1" customWidth="1"/>
    <col min="2050" max="2050" width="12.08984375" bestFit="1" customWidth="1"/>
    <col min="2051" max="2051" width="15.90625" bestFit="1" customWidth="1"/>
    <col min="2052" max="2052" width="14.08984375" bestFit="1" customWidth="1"/>
    <col min="2053" max="2053" width="12.08984375" bestFit="1" customWidth="1"/>
    <col min="2054" max="2054" width="14.08984375" bestFit="1" customWidth="1"/>
    <col min="2055" max="2055" width="6.08984375" bestFit="1" customWidth="1"/>
    <col min="2056" max="2056" width="5.54296875" customWidth="1"/>
    <col min="2057" max="2057" width="6.08984375" bestFit="1" customWidth="1"/>
    <col min="2058" max="2058" width="6.90625" customWidth="1"/>
    <col min="2059" max="2059" width="5.90625" customWidth="1"/>
    <col min="2060" max="2060" width="15" bestFit="1" customWidth="1"/>
    <col min="2061" max="2061" width="14.453125" bestFit="1" customWidth="1"/>
    <col min="2305" max="2305" width="6.08984375" bestFit="1" customWidth="1"/>
    <col min="2306" max="2306" width="12.08984375" bestFit="1" customWidth="1"/>
    <col min="2307" max="2307" width="15.90625" bestFit="1" customWidth="1"/>
    <col min="2308" max="2308" width="14.08984375" bestFit="1" customWidth="1"/>
    <col min="2309" max="2309" width="12.08984375" bestFit="1" customWidth="1"/>
    <col min="2310" max="2310" width="14.08984375" bestFit="1" customWidth="1"/>
    <col min="2311" max="2311" width="6.08984375" bestFit="1" customWidth="1"/>
    <col min="2312" max="2312" width="5.54296875" customWidth="1"/>
    <col min="2313" max="2313" width="6.08984375" bestFit="1" customWidth="1"/>
    <col min="2314" max="2314" width="6.90625" customWidth="1"/>
    <col min="2315" max="2315" width="5.90625" customWidth="1"/>
    <col min="2316" max="2316" width="15" bestFit="1" customWidth="1"/>
    <col min="2317" max="2317" width="14.453125" bestFit="1" customWidth="1"/>
    <col min="2561" max="2561" width="6.08984375" bestFit="1" customWidth="1"/>
    <col min="2562" max="2562" width="12.08984375" bestFit="1" customWidth="1"/>
    <col min="2563" max="2563" width="15.90625" bestFit="1" customWidth="1"/>
    <col min="2564" max="2564" width="14.08984375" bestFit="1" customWidth="1"/>
    <col min="2565" max="2565" width="12.08984375" bestFit="1" customWidth="1"/>
    <col min="2566" max="2566" width="14.08984375" bestFit="1" customWidth="1"/>
    <col min="2567" max="2567" width="6.08984375" bestFit="1" customWidth="1"/>
    <col min="2568" max="2568" width="5.54296875" customWidth="1"/>
    <col min="2569" max="2569" width="6.08984375" bestFit="1" customWidth="1"/>
    <col min="2570" max="2570" width="6.90625" customWidth="1"/>
    <col min="2571" max="2571" width="5.90625" customWidth="1"/>
    <col min="2572" max="2572" width="15" bestFit="1" customWidth="1"/>
    <col min="2573" max="2573" width="14.453125" bestFit="1" customWidth="1"/>
    <col min="2817" max="2817" width="6.08984375" bestFit="1" customWidth="1"/>
    <col min="2818" max="2818" width="12.08984375" bestFit="1" customWidth="1"/>
    <col min="2819" max="2819" width="15.90625" bestFit="1" customWidth="1"/>
    <col min="2820" max="2820" width="14.08984375" bestFit="1" customWidth="1"/>
    <col min="2821" max="2821" width="12.08984375" bestFit="1" customWidth="1"/>
    <col min="2822" max="2822" width="14.08984375" bestFit="1" customWidth="1"/>
    <col min="2823" max="2823" width="6.08984375" bestFit="1" customWidth="1"/>
    <col min="2824" max="2824" width="5.54296875" customWidth="1"/>
    <col min="2825" max="2825" width="6.08984375" bestFit="1" customWidth="1"/>
    <col min="2826" max="2826" width="6.90625" customWidth="1"/>
    <col min="2827" max="2827" width="5.90625" customWidth="1"/>
    <col min="2828" max="2828" width="15" bestFit="1" customWidth="1"/>
    <col min="2829" max="2829" width="14.453125" bestFit="1" customWidth="1"/>
    <col min="3073" max="3073" width="6.08984375" bestFit="1" customWidth="1"/>
    <col min="3074" max="3074" width="12.08984375" bestFit="1" customWidth="1"/>
    <col min="3075" max="3075" width="15.90625" bestFit="1" customWidth="1"/>
    <col min="3076" max="3076" width="14.08984375" bestFit="1" customWidth="1"/>
    <col min="3077" max="3077" width="12.08984375" bestFit="1" customWidth="1"/>
    <col min="3078" max="3078" width="14.08984375" bestFit="1" customWidth="1"/>
    <col min="3079" max="3079" width="6.08984375" bestFit="1" customWidth="1"/>
    <col min="3080" max="3080" width="5.54296875" customWidth="1"/>
    <col min="3081" max="3081" width="6.08984375" bestFit="1" customWidth="1"/>
    <col min="3082" max="3082" width="6.90625" customWidth="1"/>
    <col min="3083" max="3083" width="5.90625" customWidth="1"/>
    <col min="3084" max="3084" width="15" bestFit="1" customWidth="1"/>
    <col min="3085" max="3085" width="14.453125" bestFit="1" customWidth="1"/>
    <col min="3329" max="3329" width="6.08984375" bestFit="1" customWidth="1"/>
    <col min="3330" max="3330" width="12.08984375" bestFit="1" customWidth="1"/>
    <col min="3331" max="3331" width="15.90625" bestFit="1" customWidth="1"/>
    <col min="3332" max="3332" width="14.08984375" bestFit="1" customWidth="1"/>
    <col min="3333" max="3333" width="12.08984375" bestFit="1" customWidth="1"/>
    <col min="3334" max="3334" width="14.08984375" bestFit="1" customWidth="1"/>
    <col min="3335" max="3335" width="6.08984375" bestFit="1" customWidth="1"/>
    <col min="3336" max="3336" width="5.54296875" customWidth="1"/>
    <col min="3337" max="3337" width="6.08984375" bestFit="1" customWidth="1"/>
    <col min="3338" max="3338" width="6.90625" customWidth="1"/>
    <col min="3339" max="3339" width="5.90625" customWidth="1"/>
    <col min="3340" max="3340" width="15" bestFit="1" customWidth="1"/>
    <col min="3341" max="3341" width="14.453125" bestFit="1" customWidth="1"/>
    <col min="3585" max="3585" width="6.08984375" bestFit="1" customWidth="1"/>
    <col min="3586" max="3586" width="12.08984375" bestFit="1" customWidth="1"/>
    <col min="3587" max="3587" width="15.90625" bestFit="1" customWidth="1"/>
    <col min="3588" max="3588" width="14.08984375" bestFit="1" customWidth="1"/>
    <col min="3589" max="3589" width="12.08984375" bestFit="1" customWidth="1"/>
    <col min="3590" max="3590" width="14.08984375" bestFit="1" customWidth="1"/>
    <col min="3591" max="3591" width="6.08984375" bestFit="1" customWidth="1"/>
    <col min="3592" max="3592" width="5.54296875" customWidth="1"/>
    <col min="3593" max="3593" width="6.08984375" bestFit="1" customWidth="1"/>
    <col min="3594" max="3594" width="6.90625" customWidth="1"/>
    <col min="3595" max="3595" width="5.90625" customWidth="1"/>
    <col min="3596" max="3596" width="15" bestFit="1" customWidth="1"/>
    <col min="3597" max="3597" width="14.453125" bestFit="1" customWidth="1"/>
    <col min="3841" max="3841" width="6.08984375" bestFit="1" customWidth="1"/>
    <col min="3842" max="3842" width="12.08984375" bestFit="1" customWidth="1"/>
    <col min="3843" max="3843" width="15.90625" bestFit="1" customWidth="1"/>
    <col min="3844" max="3844" width="14.08984375" bestFit="1" customWidth="1"/>
    <col min="3845" max="3845" width="12.08984375" bestFit="1" customWidth="1"/>
    <col min="3846" max="3846" width="14.08984375" bestFit="1" customWidth="1"/>
    <col min="3847" max="3847" width="6.08984375" bestFit="1" customWidth="1"/>
    <col min="3848" max="3848" width="5.54296875" customWidth="1"/>
    <col min="3849" max="3849" width="6.08984375" bestFit="1" customWidth="1"/>
    <col min="3850" max="3850" width="6.90625" customWidth="1"/>
    <col min="3851" max="3851" width="5.90625" customWidth="1"/>
    <col min="3852" max="3852" width="15" bestFit="1" customWidth="1"/>
    <col min="3853" max="3853" width="14.453125" bestFit="1" customWidth="1"/>
    <col min="4097" max="4097" width="6.08984375" bestFit="1" customWidth="1"/>
    <col min="4098" max="4098" width="12.08984375" bestFit="1" customWidth="1"/>
    <col min="4099" max="4099" width="15.90625" bestFit="1" customWidth="1"/>
    <col min="4100" max="4100" width="14.08984375" bestFit="1" customWidth="1"/>
    <col min="4101" max="4101" width="12.08984375" bestFit="1" customWidth="1"/>
    <col min="4102" max="4102" width="14.08984375" bestFit="1" customWidth="1"/>
    <col min="4103" max="4103" width="6.08984375" bestFit="1" customWidth="1"/>
    <col min="4104" max="4104" width="5.54296875" customWidth="1"/>
    <col min="4105" max="4105" width="6.08984375" bestFit="1" customWidth="1"/>
    <col min="4106" max="4106" width="6.90625" customWidth="1"/>
    <col min="4107" max="4107" width="5.90625" customWidth="1"/>
    <col min="4108" max="4108" width="15" bestFit="1" customWidth="1"/>
    <col min="4109" max="4109" width="14.453125" bestFit="1" customWidth="1"/>
    <col min="4353" max="4353" width="6.08984375" bestFit="1" customWidth="1"/>
    <col min="4354" max="4354" width="12.08984375" bestFit="1" customWidth="1"/>
    <col min="4355" max="4355" width="15.90625" bestFit="1" customWidth="1"/>
    <col min="4356" max="4356" width="14.08984375" bestFit="1" customWidth="1"/>
    <col min="4357" max="4357" width="12.08984375" bestFit="1" customWidth="1"/>
    <col min="4358" max="4358" width="14.08984375" bestFit="1" customWidth="1"/>
    <col min="4359" max="4359" width="6.08984375" bestFit="1" customWidth="1"/>
    <col min="4360" max="4360" width="5.54296875" customWidth="1"/>
    <col min="4361" max="4361" width="6.08984375" bestFit="1" customWidth="1"/>
    <col min="4362" max="4362" width="6.90625" customWidth="1"/>
    <col min="4363" max="4363" width="5.90625" customWidth="1"/>
    <col min="4364" max="4364" width="15" bestFit="1" customWidth="1"/>
    <col min="4365" max="4365" width="14.453125" bestFit="1" customWidth="1"/>
    <col min="4609" max="4609" width="6.08984375" bestFit="1" customWidth="1"/>
    <col min="4610" max="4610" width="12.08984375" bestFit="1" customWidth="1"/>
    <col min="4611" max="4611" width="15.90625" bestFit="1" customWidth="1"/>
    <col min="4612" max="4612" width="14.08984375" bestFit="1" customWidth="1"/>
    <col min="4613" max="4613" width="12.08984375" bestFit="1" customWidth="1"/>
    <col min="4614" max="4614" width="14.08984375" bestFit="1" customWidth="1"/>
    <col min="4615" max="4615" width="6.08984375" bestFit="1" customWidth="1"/>
    <col min="4616" max="4616" width="5.54296875" customWidth="1"/>
    <col min="4617" max="4617" width="6.08984375" bestFit="1" customWidth="1"/>
    <col min="4618" max="4618" width="6.90625" customWidth="1"/>
    <col min="4619" max="4619" width="5.90625" customWidth="1"/>
    <col min="4620" max="4620" width="15" bestFit="1" customWidth="1"/>
    <col min="4621" max="4621" width="14.453125" bestFit="1" customWidth="1"/>
    <col min="4865" max="4865" width="6.08984375" bestFit="1" customWidth="1"/>
    <col min="4866" max="4866" width="12.08984375" bestFit="1" customWidth="1"/>
    <col min="4867" max="4867" width="15.90625" bestFit="1" customWidth="1"/>
    <col min="4868" max="4868" width="14.08984375" bestFit="1" customWidth="1"/>
    <col min="4869" max="4869" width="12.08984375" bestFit="1" customWidth="1"/>
    <col min="4870" max="4870" width="14.08984375" bestFit="1" customWidth="1"/>
    <col min="4871" max="4871" width="6.08984375" bestFit="1" customWidth="1"/>
    <col min="4872" max="4872" width="5.54296875" customWidth="1"/>
    <col min="4873" max="4873" width="6.08984375" bestFit="1" customWidth="1"/>
    <col min="4874" max="4874" width="6.90625" customWidth="1"/>
    <col min="4875" max="4875" width="5.90625" customWidth="1"/>
    <col min="4876" max="4876" width="15" bestFit="1" customWidth="1"/>
    <col min="4877" max="4877" width="14.453125" bestFit="1" customWidth="1"/>
    <col min="5121" max="5121" width="6.08984375" bestFit="1" customWidth="1"/>
    <col min="5122" max="5122" width="12.08984375" bestFit="1" customWidth="1"/>
    <col min="5123" max="5123" width="15.90625" bestFit="1" customWidth="1"/>
    <col min="5124" max="5124" width="14.08984375" bestFit="1" customWidth="1"/>
    <col min="5125" max="5125" width="12.08984375" bestFit="1" customWidth="1"/>
    <col min="5126" max="5126" width="14.08984375" bestFit="1" customWidth="1"/>
    <col min="5127" max="5127" width="6.08984375" bestFit="1" customWidth="1"/>
    <col min="5128" max="5128" width="5.54296875" customWidth="1"/>
    <col min="5129" max="5129" width="6.08984375" bestFit="1" customWidth="1"/>
    <col min="5130" max="5130" width="6.90625" customWidth="1"/>
    <col min="5131" max="5131" width="5.90625" customWidth="1"/>
    <col min="5132" max="5132" width="15" bestFit="1" customWidth="1"/>
    <col min="5133" max="5133" width="14.453125" bestFit="1" customWidth="1"/>
    <col min="5377" max="5377" width="6.08984375" bestFit="1" customWidth="1"/>
    <col min="5378" max="5378" width="12.08984375" bestFit="1" customWidth="1"/>
    <col min="5379" max="5379" width="15.90625" bestFit="1" customWidth="1"/>
    <col min="5380" max="5380" width="14.08984375" bestFit="1" customWidth="1"/>
    <col min="5381" max="5381" width="12.08984375" bestFit="1" customWidth="1"/>
    <col min="5382" max="5382" width="14.08984375" bestFit="1" customWidth="1"/>
    <col min="5383" max="5383" width="6.08984375" bestFit="1" customWidth="1"/>
    <col min="5384" max="5384" width="5.54296875" customWidth="1"/>
    <col min="5385" max="5385" width="6.08984375" bestFit="1" customWidth="1"/>
    <col min="5386" max="5386" width="6.90625" customWidth="1"/>
    <col min="5387" max="5387" width="5.90625" customWidth="1"/>
    <col min="5388" max="5388" width="15" bestFit="1" customWidth="1"/>
    <col min="5389" max="5389" width="14.453125" bestFit="1" customWidth="1"/>
    <col min="5633" max="5633" width="6.08984375" bestFit="1" customWidth="1"/>
    <col min="5634" max="5634" width="12.08984375" bestFit="1" customWidth="1"/>
    <col min="5635" max="5635" width="15.90625" bestFit="1" customWidth="1"/>
    <col min="5636" max="5636" width="14.08984375" bestFit="1" customWidth="1"/>
    <col min="5637" max="5637" width="12.08984375" bestFit="1" customWidth="1"/>
    <col min="5638" max="5638" width="14.08984375" bestFit="1" customWidth="1"/>
    <col min="5639" max="5639" width="6.08984375" bestFit="1" customWidth="1"/>
    <col min="5640" max="5640" width="5.54296875" customWidth="1"/>
    <col min="5641" max="5641" width="6.08984375" bestFit="1" customWidth="1"/>
    <col min="5642" max="5642" width="6.90625" customWidth="1"/>
    <col min="5643" max="5643" width="5.90625" customWidth="1"/>
    <col min="5644" max="5644" width="15" bestFit="1" customWidth="1"/>
    <col min="5645" max="5645" width="14.453125" bestFit="1" customWidth="1"/>
    <col min="5889" max="5889" width="6.08984375" bestFit="1" customWidth="1"/>
    <col min="5890" max="5890" width="12.08984375" bestFit="1" customWidth="1"/>
    <col min="5891" max="5891" width="15.90625" bestFit="1" customWidth="1"/>
    <col min="5892" max="5892" width="14.08984375" bestFit="1" customWidth="1"/>
    <col min="5893" max="5893" width="12.08984375" bestFit="1" customWidth="1"/>
    <col min="5894" max="5894" width="14.08984375" bestFit="1" customWidth="1"/>
    <col min="5895" max="5895" width="6.08984375" bestFit="1" customWidth="1"/>
    <col min="5896" max="5896" width="5.54296875" customWidth="1"/>
    <col min="5897" max="5897" width="6.08984375" bestFit="1" customWidth="1"/>
    <col min="5898" max="5898" width="6.90625" customWidth="1"/>
    <col min="5899" max="5899" width="5.90625" customWidth="1"/>
    <col min="5900" max="5900" width="15" bestFit="1" customWidth="1"/>
    <col min="5901" max="5901" width="14.453125" bestFit="1" customWidth="1"/>
    <col min="6145" max="6145" width="6.08984375" bestFit="1" customWidth="1"/>
    <col min="6146" max="6146" width="12.08984375" bestFit="1" customWidth="1"/>
    <col min="6147" max="6147" width="15.90625" bestFit="1" customWidth="1"/>
    <col min="6148" max="6148" width="14.08984375" bestFit="1" customWidth="1"/>
    <col min="6149" max="6149" width="12.08984375" bestFit="1" customWidth="1"/>
    <col min="6150" max="6150" width="14.08984375" bestFit="1" customWidth="1"/>
    <col min="6151" max="6151" width="6.08984375" bestFit="1" customWidth="1"/>
    <col min="6152" max="6152" width="5.54296875" customWidth="1"/>
    <col min="6153" max="6153" width="6.08984375" bestFit="1" customWidth="1"/>
    <col min="6154" max="6154" width="6.90625" customWidth="1"/>
    <col min="6155" max="6155" width="5.90625" customWidth="1"/>
    <col min="6156" max="6156" width="15" bestFit="1" customWidth="1"/>
    <col min="6157" max="6157" width="14.453125" bestFit="1" customWidth="1"/>
    <col min="6401" max="6401" width="6.08984375" bestFit="1" customWidth="1"/>
    <col min="6402" max="6402" width="12.08984375" bestFit="1" customWidth="1"/>
    <col min="6403" max="6403" width="15.90625" bestFit="1" customWidth="1"/>
    <col min="6404" max="6404" width="14.08984375" bestFit="1" customWidth="1"/>
    <col min="6405" max="6405" width="12.08984375" bestFit="1" customWidth="1"/>
    <col min="6406" max="6406" width="14.08984375" bestFit="1" customWidth="1"/>
    <col min="6407" max="6407" width="6.08984375" bestFit="1" customWidth="1"/>
    <col min="6408" max="6408" width="5.54296875" customWidth="1"/>
    <col min="6409" max="6409" width="6.08984375" bestFit="1" customWidth="1"/>
    <col min="6410" max="6410" width="6.90625" customWidth="1"/>
    <col min="6411" max="6411" width="5.90625" customWidth="1"/>
    <col min="6412" max="6412" width="15" bestFit="1" customWidth="1"/>
    <col min="6413" max="6413" width="14.453125" bestFit="1" customWidth="1"/>
    <col min="6657" max="6657" width="6.08984375" bestFit="1" customWidth="1"/>
    <col min="6658" max="6658" width="12.08984375" bestFit="1" customWidth="1"/>
    <col min="6659" max="6659" width="15.90625" bestFit="1" customWidth="1"/>
    <col min="6660" max="6660" width="14.08984375" bestFit="1" customWidth="1"/>
    <col min="6661" max="6661" width="12.08984375" bestFit="1" customWidth="1"/>
    <col min="6662" max="6662" width="14.08984375" bestFit="1" customWidth="1"/>
    <col min="6663" max="6663" width="6.08984375" bestFit="1" customWidth="1"/>
    <col min="6664" max="6664" width="5.54296875" customWidth="1"/>
    <col min="6665" max="6665" width="6.08984375" bestFit="1" customWidth="1"/>
    <col min="6666" max="6666" width="6.90625" customWidth="1"/>
    <col min="6667" max="6667" width="5.90625" customWidth="1"/>
    <col min="6668" max="6668" width="15" bestFit="1" customWidth="1"/>
    <col min="6669" max="6669" width="14.453125" bestFit="1" customWidth="1"/>
    <col min="6913" max="6913" width="6.08984375" bestFit="1" customWidth="1"/>
    <col min="6914" max="6914" width="12.08984375" bestFit="1" customWidth="1"/>
    <col min="6915" max="6915" width="15.90625" bestFit="1" customWidth="1"/>
    <col min="6916" max="6916" width="14.08984375" bestFit="1" customWidth="1"/>
    <col min="6917" max="6917" width="12.08984375" bestFit="1" customWidth="1"/>
    <col min="6918" max="6918" width="14.08984375" bestFit="1" customWidth="1"/>
    <col min="6919" max="6919" width="6.08984375" bestFit="1" customWidth="1"/>
    <col min="6920" max="6920" width="5.54296875" customWidth="1"/>
    <col min="6921" max="6921" width="6.08984375" bestFit="1" customWidth="1"/>
    <col min="6922" max="6922" width="6.90625" customWidth="1"/>
    <col min="6923" max="6923" width="5.90625" customWidth="1"/>
    <col min="6924" max="6924" width="15" bestFit="1" customWidth="1"/>
    <col min="6925" max="6925" width="14.453125" bestFit="1" customWidth="1"/>
    <col min="7169" max="7169" width="6.08984375" bestFit="1" customWidth="1"/>
    <col min="7170" max="7170" width="12.08984375" bestFit="1" customWidth="1"/>
    <col min="7171" max="7171" width="15.90625" bestFit="1" customWidth="1"/>
    <col min="7172" max="7172" width="14.08984375" bestFit="1" customWidth="1"/>
    <col min="7173" max="7173" width="12.08984375" bestFit="1" customWidth="1"/>
    <col min="7174" max="7174" width="14.08984375" bestFit="1" customWidth="1"/>
    <col min="7175" max="7175" width="6.08984375" bestFit="1" customWidth="1"/>
    <col min="7176" max="7176" width="5.54296875" customWidth="1"/>
    <col min="7177" max="7177" width="6.08984375" bestFit="1" customWidth="1"/>
    <col min="7178" max="7178" width="6.90625" customWidth="1"/>
    <col min="7179" max="7179" width="5.90625" customWidth="1"/>
    <col min="7180" max="7180" width="15" bestFit="1" customWidth="1"/>
    <col min="7181" max="7181" width="14.453125" bestFit="1" customWidth="1"/>
    <col min="7425" max="7425" width="6.08984375" bestFit="1" customWidth="1"/>
    <col min="7426" max="7426" width="12.08984375" bestFit="1" customWidth="1"/>
    <col min="7427" max="7427" width="15.90625" bestFit="1" customWidth="1"/>
    <col min="7428" max="7428" width="14.08984375" bestFit="1" customWidth="1"/>
    <col min="7429" max="7429" width="12.08984375" bestFit="1" customWidth="1"/>
    <col min="7430" max="7430" width="14.08984375" bestFit="1" customWidth="1"/>
    <col min="7431" max="7431" width="6.08984375" bestFit="1" customWidth="1"/>
    <col min="7432" max="7432" width="5.54296875" customWidth="1"/>
    <col min="7433" max="7433" width="6.08984375" bestFit="1" customWidth="1"/>
    <col min="7434" max="7434" width="6.90625" customWidth="1"/>
    <col min="7435" max="7435" width="5.90625" customWidth="1"/>
    <col min="7436" max="7436" width="15" bestFit="1" customWidth="1"/>
    <col min="7437" max="7437" width="14.453125" bestFit="1" customWidth="1"/>
    <col min="7681" max="7681" width="6.08984375" bestFit="1" customWidth="1"/>
    <col min="7682" max="7682" width="12.08984375" bestFit="1" customWidth="1"/>
    <col min="7683" max="7683" width="15.90625" bestFit="1" customWidth="1"/>
    <col min="7684" max="7684" width="14.08984375" bestFit="1" customWidth="1"/>
    <col min="7685" max="7685" width="12.08984375" bestFit="1" customWidth="1"/>
    <col min="7686" max="7686" width="14.08984375" bestFit="1" customWidth="1"/>
    <col min="7687" max="7687" width="6.08984375" bestFit="1" customWidth="1"/>
    <col min="7688" max="7688" width="5.54296875" customWidth="1"/>
    <col min="7689" max="7689" width="6.08984375" bestFit="1" customWidth="1"/>
    <col min="7690" max="7690" width="6.90625" customWidth="1"/>
    <col min="7691" max="7691" width="5.90625" customWidth="1"/>
    <col min="7692" max="7692" width="15" bestFit="1" customWidth="1"/>
    <col min="7693" max="7693" width="14.453125" bestFit="1" customWidth="1"/>
    <col min="7937" max="7937" width="6.08984375" bestFit="1" customWidth="1"/>
    <col min="7938" max="7938" width="12.08984375" bestFit="1" customWidth="1"/>
    <col min="7939" max="7939" width="15.90625" bestFit="1" customWidth="1"/>
    <col min="7940" max="7940" width="14.08984375" bestFit="1" customWidth="1"/>
    <col min="7941" max="7941" width="12.08984375" bestFit="1" customWidth="1"/>
    <col min="7942" max="7942" width="14.08984375" bestFit="1" customWidth="1"/>
    <col min="7943" max="7943" width="6.08984375" bestFit="1" customWidth="1"/>
    <col min="7944" max="7944" width="5.54296875" customWidth="1"/>
    <col min="7945" max="7945" width="6.08984375" bestFit="1" customWidth="1"/>
    <col min="7946" max="7946" width="6.90625" customWidth="1"/>
    <col min="7947" max="7947" width="5.90625" customWidth="1"/>
    <col min="7948" max="7948" width="15" bestFit="1" customWidth="1"/>
    <col min="7949" max="7949" width="14.453125" bestFit="1" customWidth="1"/>
    <col min="8193" max="8193" width="6.08984375" bestFit="1" customWidth="1"/>
    <col min="8194" max="8194" width="12.08984375" bestFit="1" customWidth="1"/>
    <col min="8195" max="8195" width="15.90625" bestFit="1" customWidth="1"/>
    <col min="8196" max="8196" width="14.08984375" bestFit="1" customWidth="1"/>
    <col min="8197" max="8197" width="12.08984375" bestFit="1" customWidth="1"/>
    <col min="8198" max="8198" width="14.08984375" bestFit="1" customWidth="1"/>
    <col min="8199" max="8199" width="6.08984375" bestFit="1" customWidth="1"/>
    <col min="8200" max="8200" width="5.54296875" customWidth="1"/>
    <col min="8201" max="8201" width="6.08984375" bestFit="1" customWidth="1"/>
    <col min="8202" max="8202" width="6.90625" customWidth="1"/>
    <col min="8203" max="8203" width="5.90625" customWidth="1"/>
    <col min="8204" max="8204" width="15" bestFit="1" customWidth="1"/>
    <col min="8205" max="8205" width="14.453125" bestFit="1" customWidth="1"/>
    <col min="8449" max="8449" width="6.08984375" bestFit="1" customWidth="1"/>
    <col min="8450" max="8450" width="12.08984375" bestFit="1" customWidth="1"/>
    <col min="8451" max="8451" width="15.90625" bestFit="1" customWidth="1"/>
    <col min="8452" max="8452" width="14.08984375" bestFit="1" customWidth="1"/>
    <col min="8453" max="8453" width="12.08984375" bestFit="1" customWidth="1"/>
    <col min="8454" max="8454" width="14.08984375" bestFit="1" customWidth="1"/>
    <col min="8455" max="8455" width="6.08984375" bestFit="1" customWidth="1"/>
    <col min="8456" max="8456" width="5.54296875" customWidth="1"/>
    <col min="8457" max="8457" width="6.08984375" bestFit="1" customWidth="1"/>
    <col min="8458" max="8458" width="6.90625" customWidth="1"/>
    <col min="8459" max="8459" width="5.90625" customWidth="1"/>
    <col min="8460" max="8460" width="15" bestFit="1" customWidth="1"/>
    <col min="8461" max="8461" width="14.453125" bestFit="1" customWidth="1"/>
    <col min="8705" max="8705" width="6.08984375" bestFit="1" customWidth="1"/>
    <col min="8706" max="8706" width="12.08984375" bestFit="1" customWidth="1"/>
    <col min="8707" max="8707" width="15.90625" bestFit="1" customWidth="1"/>
    <col min="8708" max="8708" width="14.08984375" bestFit="1" customWidth="1"/>
    <col min="8709" max="8709" width="12.08984375" bestFit="1" customWidth="1"/>
    <col min="8710" max="8710" width="14.08984375" bestFit="1" customWidth="1"/>
    <col min="8711" max="8711" width="6.08984375" bestFit="1" customWidth="1"/>
    <col min="8712" max="8712" width="5.54296875" customWidth="1"/>
    <col min="8713" max="8713" width="6.08984375" bestFit="1" customWidth="1"/>
    <col min="8714" max="8714" width="6.90625" customWidth="1"/>
    <col min="8715" max="8715" width="5.90625" customWidth="1"/>
    <col min="8716" max="8716" width="15" bestFit="1" customWidth="1"/>
    <col min="8717" max="8717" width="14.453125" bestFit="1" customWidth="1"/>
    <col min="8961" max="8961" width="6.08984375" bestFit="1" customWidth="1"/>
    <col min="8962" max="8962" width="12.08984375" bestFit="1" customWidth="1"/>
    <col min="8963" max="8963" width="15.90625" bestFit="1" customWidth="1"/>
    <col min="8964" max="8964" width="14.08984375" bestFit="1" customWidth="1"/>
    <col min="8965" max="8965" width="12.08984375" bestFit="1" customWidth="1"/>
    <col min="8966" max="8966" width="14.08984375" bestFit="1" customWidth="1"/>
    <col min="8967" max="8967" width="6.08984375" bestFit="1" customWidth="1"/>
    <col min="8968" max="8968" width="5.54296875" customWidth="1"/>
    <col min="8969" max="8969" width="6.08984375" bestFit="1" customWidth="1"/>
    <col min="8970" max="8970" width="6.90625" customWidth="1"/>
    <col min="8971" max="8971" width="5.90625" customWidth="1"/>
    <col min="8972" max="8972" width="15" bestFit="1" customWidth="1"/>
    <col min="8973" max="8973" width="14.453125" bestFit="1" customWidth="1"/>
    <col min="9217" max="9217" width="6.08984375" bestFit="1" customWidth="1"/>
    <col min="9218" max="9218" width="12.08984375" bestFit="1" customWidth="1"/>
    <col min="9219" max="9219" width="15.90625" bestFit="1" customWidth="1"/>
    <col min="9220" max="9220" width="14.08984375" bestFit="1" customWidth="1"/>
    <col min="9221" max="9221" width="12.08984375" bestFit="1" customWidth="1"/>
    <col min="9222" max="9222" width="14.08984375" bestFit="1" customWidth="1"/>
    <col min="9223" max="9223" width="6.08984375" bestFit="1" customWidth="1"/>
    <col min="9224" max="9224" width="5.54296875" customWidth="1"/>
    <col min="9225" max="9225" width="6.08984375" bestFit="1" customWidth="1"/>
    <col min="9226" max="9226" width="6.90625" customWidth="1"/>
    <col min="9227" max="9227" width="5.90625" customWidth="1"/>
    <col min="9228" max="9228" width="15" bestFit="1" customWidth="1"/>
    <col min="9229" max="9229" width="14.453125" bestFit="1" customWidth="1"/>
    <col min="9473" max="9473" width="6.08984375" bestFit="1" customWidth="1"/>
    <col min="9474" max="9474" width="12.08984375" bestFit="1" customWidth="1"/>
    <col min="9475" max="9475" width="15.90625" bestFit="1" customWidth="1"/>
    <col min="9476" max="9476" width="14.08984375" bestFit="1" customWidth="1"/>
    <col min="9477" max="9477" width="12.08984375" bestFit="1" customWidth="1"/>
    <col min="9478" max="9478" width="14.08984375" bestFit="1" customWidth="1"/>
    <col min="9479" max="9479" width="6.08984375" bestFit="1" customWidth="1"/>
    <col min="9480" max="9480" width="5.54296875" customWidth="1"/>
    <col min="9481" max="9481" width="6.08984375" bestFit="1" customWidth="1"/>
    <col min="9482" max="9482" width="6.90625" customWidth="1"/>
    <col min="9483" max="9483" width="5.90625" customWidth="1"/>
    <col min="9484" max="9484" width="15" bestFit="1" customWidth="1"/>
    <col min="9485" max="9485" width="14.453125" bestFit="1" customWidth="1"/>
    <col min="9729" max="9729" width="6.08984375" bestFit="1" customWidth="1"/>
    <col min="9730" max="9730" width="12.08984375" bestFit="1" customWidth="1"/>
    <col min="9731" max="9731" width="15.90625" bestFit="1" customWidth="1"/>
    <col min="9732" max="9732" width="14.08984375" bestFit="1" customWidth="1"/>
    <col min="9733" max="9733" width="12.08984375" bestFit="1" customWidth="1"/>
    <col min="9734" max="9734" width="14.08984375" bestFit="1" customWidth="1"/>
    <col min="9735" max="9735" width="6.08984375" bestFit="1" customWidth="1"/>
    <col min="9736" max="9736" width="5.54296875" customWidth="1"/>
    <col min="9737" max="9737" width="6.08984375" bestFit="1" customWidth="1"/>
    <col min="9738" max="9738" width="6.90625" customWidth="1"/>
    <col min="9739" max="9739" width="5.90625" customWidth="1"/>
    <col min="9740" max="9740" width="15" bestFit="1" customWidth="1"/>
    <col min="9741" max="9741" width="14.453125" bestFit="1" customWidth="1"/>
    <col min="9985" max="9985" width="6.08984375" bestFit="1" customWidth="1"/>
    <col min="9986" max="9986" width="12.08984375" bestFit="1" customWidth="1"/>
    <col min="9987" max="9987" width="15.90625" bestFit="1" customWidth="1"/>
    <col min="9988" max="9988" width="14.08984375" bestFit="1" customWidth="1"/>
    <col min="9989" max="9989" width="12.08984375" bestFit="1" customWidth="1"/>
    <col min="9990" max="9990" width="14.08984375" bestFit="1" customWidth="1"/>
    <col min="9991" max="9991" width="6.08984375" bestFit="1" customWidth="1"/>
    <col min="9992" max="9992" width="5.54296875" customWidth="1"/>
    <col min="9993" max="9993" width="6.08984375" bestFit="1" customWidth="1"/>
    <col min="9994" max="9994" width="6.90625" customWidth="1"/>
    <col min="9995" max="9995" width="5.90625" customWidth="1"/>
    <col min="9996" max="9996" width="15" bestFit="1" customWidth="1"/>
    <col min="9997" max="9997" width="14.453125" bestFit="1" customWidth="1"/>
    <col min="10241" max="10241" width="6.08984375" bestFit="1" customWidth="1"/>
    <col min="10242" max="10242" width="12.08984375" bestFit="1" customWidth="1"/>
    <col min="10243" max="10243" width="15.90625" bestFit="1" customWidth="1"/>
    <col min="10244" max="10244" width="14.08984375" bestFit="1" customWidth="1"/>
    <col min="10245" max="10245" width="12.08984375" bestFit="1" customWidth="1"/>
    <col min="10246" max="10246" width="14.08984375" bestFit="1" customWidth="1"/>
    <col min="10247" max="10247" width="6.08984375" bestFit="1" customWidth="1"/>
    <col min="10248" max="10248" width="5.54296875" customWidth="1"/>
    <col min="10249" max="10249" width="6.08984375" bestFit="1" customWidth="1"/>
    <col min="10250" max="10250" width="6.90625" customWidth="1"/>
    <col min="10251" max="10251" width="5.90625" customWidth="1"/>
    <col min="10252" max="10252" width="15" bestFit="1" customWidth="1"/>
    <col min="10253" max="10253" width="14.453125" bestFit="1" customWidth="1"/>
    <col min="10497" max="10497" width="6.08984375" bestFit="1" customWidth="1"/>
    <col min="10498" max="10498" width="12.08984375" bestFit="1" customWidth="1"/>
    <col min="10499" max="10499" width="15.90625" bestFit="1" customWidth="1"/>
    <col min="10500" max="10500" width="14.08984375" bestFit="1" customWidth="1"/>
    <col min="10501" max="10501" width="12.08984375" bestFit="1" customWidth="1"/>
    <col min="10502" max="10502" width="14.08984375" bestFit="1" customWidth="1"/>
    <col min="10503" max="10503" width="6.08984375" bestFit="1" customWidth="1"/>
    <col min="10504" max="10504" width="5.54296875" customWidth="1"/>
    <col min="10505" max="10505" width="6.08984375" bestFit="1" customWidth="1"/>
    <col min="10506" max="10506" width="6.90625" customWidth="1"/>
    <col min="10507" max="10507" width="5.90625" customWidth="1"/>
    <col min="10508" max="10508" width="15" bestFit="1" customWidth="1"/>
    <col min="10509" max="10509" width="14.453125" bestFit="1" customWidth="1"/>
    <col min="10753" max="10753" width="6.08984375" bestFit="1" customWidth="1"/>
    <col min="10754" max="10754" width="12.08984375" bestFit="1" customWidth="1"/>
    <col min="10755" max="10755" width="15.90625" bestFit="1" customWidth="1"/>
    <col min="10756" max="10756" width="14.08984375" bestFit="1" customWidth="1"/>
    <col min="10757" max="10757" width="12.08984375" bestFit="1" customWidth="1"/>
    <col min="10758" max="10758" width="14.08984375" bestFit="1" customWidth="1"/>
    <col min="10759" max="10759" width="6.08984375" bestFit="1" customWidth="1"/>
    <col min="10760" max="10760" width="5.54296875" customWidth="1"/>
    <col min="10761" max="10761" width="6.08984375" bestFit="1" customWidth="1"/>
    <col min="10762" max="10762" width="6.90625" customWidth="1"/>
    <col min="10763" max="10763" width="5.90625" customWidth="1"/>
    <col min="10764" max="10764" width="15" bestFit="1" customWidth="1"/>
    <col min="10765" max="10765" width="14.453125" bestFit="1" customWidth="1"/>
    <col min="11009" max="11009" width="6.08984375" bestFit="1" customWidth="1"/>
    <col min="11010" max="11010" width="12.08984375" bestFit="1" customWidth="1"/>
    <col min="11011" max="11011" width="15.90625" bestFit="1" customWidth="1"/>
    <col min="11012" max="11012" width="14.08984375" bestFit="1" customWidth="1"/>
    <col min="11013" max="11013" width="12.08984375" bestFit="1" customWidth="1"/>
    <col min="11014" max="11014" width="14.08984375" bestFit="1" customWidth="1"/>
    <col min="11015" max="11015" width="6.08984375" bestFit="1" customWidth="1"/>
    <col min="11016" max="11016" width="5.54296875" customWidth="1"/>
    <col min="11017" max="11017" width="6.08984375" bestFit="1" customWidth="1"/>
    <col min="11018" max="11018" width="6.90625" customWidth="1"/>
    <col min="11019" max="11019" width="5.90625" customWidth="1"/>
    <col min="11020" max="11020" width="15" bestFit="1" customWidth="1"/>
    <col min="11021" max="11021" width="14.453125" bestFit="1" customWidth="1"/>
    <col min="11265" max="11265" width="6.08984375" bestFit="1" customWidth="1"/>
    <col min="11266" max="11266" width="12.08984375" bestFit="1" customWidth="1"/>
    <col min="11267" max="11267" width="15.90625" bestFit="1" customWidth="1"/>
    <col min="11268" max="11268" width="14.08984375" bestFit="1" customWidth="1"/>
    <col min="11269" max="11269" width="12.08984375" bestFit="1" customWidth="1"/>
    <col min="11270" max="11270" width="14.08984375" bestFit="1" customWidth="1"/>
    <col min="11271" max="11271" width="6.08984375" bestFit="1" customWidth="1"/>
    <col min="11272" max="11272" width="5.54296875" customWidth="1"/>
    <col min="11273" max="11273" width="6.08984375" bestFit="1" customWidth="1"/>
    <col min="11274" max="11274" width="6.90625" customWidth="1"/>
    <col min="11275" max="11275" width="5.90625" customWidth="1"/>
    <col min="11276" max="11276" width="15" bestFit="1" customWidth="1"/>
    <col min="11277" max="11277" width="14.453125" bestFit="1" customWidth="1"/>
    <col min="11521" max="11521" width="6.08984375" bestFit="1" customWidth="1"/>
    <col min="11522" max="11522" width="12.08984375" bestFit="1" customWidth="1"/>
    <col min="11523" max="11523" width="15.90625" bestFit="1" customWidth="1"/>
    <col min="11524" max="11524" width="14.08984375" bestFit="1" customWidth="1"/>
    <col min="11525" max="11525" width="12.08984375" bestFit="1" customWidth="1"/>
    <col min="11526" max="11526" width="14.08984375" bestFit="1" customWidth="1"/>
    <col min="11527" max="11527" width="6.08984375" bestFit="1" customWidth="1"/>
    <col min="11528" max="11528" width="5.54296875" customWidth="1"/>
    <col min="11529" max="11529" width="6.08984375" bestFit="1" customWidth="1"/>
    <col min="11530" max="11530" width="6.90625" customWidth="1"/>
    <col min="11531" max="11531" width="5.90625" customWidth="1"/>
    <col min="11532" max="11532" width="15" bestFit="1" customWidth="1"/>
    <col min="11533" max="11533" width="14.453125" bestFit="1" customWidth="1"/>
    <col min="11777" max="11777" width="6.08984375" bestFit="1" customWidth="1"/>
    <col min="11778" max="11778" width="12.08984375" bestFit="1" customWidth="1"/>
    <col min="11779" max="11779" width="15.90625" bestFit="1" customWidth="1"/>
    <col min="11780" max="11780" width="14.08984375" bestFit="1" customWidth="1"/>
    <col min="11781" max="11781" width="12.08984375" bestFit="1" customWidth="1"/>
    <col min="11782" max="11782" width="14.08984375" bestFit="1" customWidth="1"/>
    <col min="11783" max="11783" width="6.08984375" bestFit="1" customWidth="1"/>
    <col min="11784" max="11784" width="5.54296875" customWidth="1"/>
    <col min="11785" max="11785" width="6.08984375" bestFit="1" customWidth="1"/>
    <col min="11786" max="11786" width="6.90625" customWidth="1"/>
    <col min="11787" max="11787" width="5.90625" customWidth="1"/>
    <col min="11788" max="11788" width="15" bestFit="1" customWidth="1"/>
    <col min="11789" max="11789" width="14.453125" bestFit="1" customWidth="1"/>
    <col min="12033" max="12033" width="6.08984375" bestFit="1" customWidth="1"/>
    <col min="12034" max="12034" width="12.08984375" bestFit="1" customWidth="1"/>
    <col min="12035" max="12035" width="15.90625" bestFit="1" customWidth="1"/>
    <col min="12036" max="12036" width="14.08984375" bestFit="1" customWidth="1"/>
    <col min="12037" max="12037" width="12.08984375" bestFit="1" customWidth="1"/>
    <col min="12038" max="12038" width="14.08984375" bestFit="1" customWidth="1"/>
    <col min="12039" max="12039" width="6.08984375" bestFit="1" customWidth="1"/>
    <col min="12040" max="12040" width="5.54296875" customWidth="1"/>
    <col min="12041" max="12041" width="6.08984375" bestFit="1" customWidth="1"/>
    <col min="12042" max="12042" width="6.90625" customWidth="1"/>
    <col min="12043" max="12043" width="5.90625" customWidth="1"/>
    <col min="12044" max="12044" width="15" bestFit="1" customWidth="1"/>
    <col min="12045" max="12045" width="14.453125" bestFit="1" customWidth="1"/>
    <col min="12289" max="12289" width="6.08984375" bestFit="1" customWidth="1"/>
    <col min="12290" max="12290" width="12.08984375" bestFit="1" customWidth="1"/>
    <col min="12291" max="12291" width="15.90625" bestFit="1" customWidth="1"/>
    <col min="12292" max="12292" width="14.08984375" bestFit="1" customWidth="1"/>
    <col min="12293" max="12293" width="12.08984375" bestFit="1" customWidth="1"/>
    <col min="12294" max="12294" width="14.08984375" bestFit="1" customWidth="1"/>
    <col min="12295" max="12295" width="6.08984375" bestFit="1" customWidth="1"/>
    <col min="12296" max="12296" width="5.54296875" customWidth="1"/>
    <col min="12297" max="12297" width="6.08984375" bestFit="1" customWidth="1"/>
    <col min="12298" max="12298" width="6.90625" customWidth="1"/>
    <col min="12299" max="12299" width="5.90625" customWidth="1"/>
    <col min="12300" max="12300" width="15" bestFit="1" customWidth="1"/>
    <col min="12301" max="12301" width="14.453125" bestFit="1" customWidth="1"/>
    <col min="12545" max="12545" width="6.08984375" bestFit="1" customWidth="1"/>
    <col min="12546" max="12546" width="12.08984375" bestFit="1" customWidth="1"/>
    <col min="12547" max="12547" width="15.90625" bestFit="1" customWidth="1"/>
    <col min="12548" max="12548" width="14.08984375" bestFit="1" customWidth="1"/>
    <col min="12549" max="12549" width="12.08984375" bestFit="1" customWidth="1"/>
    <col min="12550" max="12550" width="14.08984375" bestFit="1" customWidth="1"/>
    <col min="12551" max="12551" width="6.08984375" bestFit="1" customWidth="1"/>
    <col min="12552" max="12552" width="5.54296875" customWidth="1"/>
    <col min="12553" max="12553" width="6.08984375" bestFit="1" customWidth="1"/>
    <col min="12554" max="12554" width="6.90625" customWidth="1"/>
    <col min="12555" max="12555" width="5.90625" customWidth="1"/>
    <col min="12556" max="12556" width="15" bestFit="1" customWidth="1"/>
    <col min="12557" max="12557" width="14.453125" bestFit="1" customWidth="1"/>
    <col min="12801" max="12801" width="6.08984375" bestFit="1" customWidth="1"/>
    <col min="12802" max="12802" width="12.08984375" bestFit="1" customWidth="1"/>
    <col min="12803" max="12803" width="15.90625" bestFit="1" customWidth="1"/>
    <col min="12804" max="12804" width="14.08984375" bestFit="1" customWidth="1"/>
    <col min="12805" max="12805" width="12.08984375" bestFit="1" customWidth="1"/>
    <col min="12806" max="12806" width="14.08984375" bestFit="1" customWidth="1"/>
    <col min="12807" max="12807" width="6.08984375" bestFit="1" customWidth="1"/>
    <col min="12808" max="12808" width="5.54296875" customWidth="1"/>
    <col min="12809" max="12809" width="6.08984375" bestFit="1" customWidth="1"/>
    <col min="12810" max="12810" width="6.90625" customWidth="1"/>
    <col min="12811" max="12811" width="5.90625" customWidth="1"/>
    <col min="12812" max="12812" width="15" bestFit="1" customWidth="1"/>
    <col min="12813" max="12813" width="14.453125" bestFit="1" customWidth="1"/>
    <col min="13057" max="13057" width="6.08984375" bestFit="1" customWidth="1"/>
    <col min="13058" max="13058" width="12.08984375" bestFit="1" customWidth="1"/>
    <col min="13059" max="13059" width="15.90625" bestFit="1" customWidth="1"/>
    <col min="13060" max="13060" width="14.08984375" bestFit="1" customWidth="1"/>
    <col min="13061" max="13061" width="12.08984375" bestFit="1" customWidth="1"/>
    <col min="13062" max="13062" width="14.08984375" bestFit="1" customWidth="1"/>
    <col min="13063" max="13063" width="6.08984375" bestFit="1" customWidth="1"/>
    <col min="13064" max="13064" width="5.54296875" customWidth="1"/>
    <col min="13065" max="13065" width="6.08984375" bestFit="1" customWidth="1"/>
    <col min="13066" max="13066" width="6.90625" customWidth="1"/>
    <col min="13067" max="13067" width="5.90625" customWidth="1"/>
    <col min="13068" max="13068" width="15" bestFit="1" customWidth="1"/>
    <col min="13069" max="13069" width="14.453125" bestFit="1" customWidth="1"/>
    <col min="13313" max="13313" width="6.08984375" bestFit="1" customWidth="1"/>
    <col min="13314" max="13314" width="12.08984375" bestFit="1" customWidth="1"/>
    <col min="13315" max="13315" width="15.90625" bestFit="1" customWidth="1"/>
    <col min="13316" max="13316" width="14.08984375" bestFit="1" customWidth="1"/>
    <col min="13317" max="13317" width="12.08984375" bestFit="1" customWidth="1"/>
    <col min="13318" max="13318" width="14.08984375" bestFit="1" customWidth="1"/>
    <col min="13319" max="13319" width="6.08984375" bestFit="1" customWidth="1"/>
    <col min="13320" max="13320" width="5.54296875" customWidth="1"/>
    <col min="13321" max="13321" width="6.08984375" bestFit="1" customWidth="1"/>
    <col min="13322" max="13322" width="6.90625" customWidth="1"/>
    <col min="13323" max="13323" width="5.90625" customWidth="1"/>
    <col min="13324" max="13324" width="15" bestFit="1" customWidth="1"/>
    <col min="13325" max="13325" width="14.453125" bestFit="1" customWidth="1"/>
    <col min="13569" max="13569" width="6.08984375" bestFit="1" customWidth="1"/>
    <col min="13570" max="13570" width="12.08984375" bestFit="1" customWidth="1"/>
    <col min="13571" max="13571" width="15.90625" bestFit="1" customWidth="1"/>
    <col min="13572" max="13572" width="14.08984375" bestFit="1" customWidth="1"/>
    <col min="13573" max="13573" width="12.08984375" bestFit="1" customWidth="1"/>
    <col min="13574" max="13574" width="14.08984375" bestFit="1" customWidth="1"/>
    <col min="13575" max="13575" width="6.08984375" bestFit="1" customWidth="1"/>
    <col min="13576" max="13576" width="5.54296875" customWidth="1"/>
    <col min="13577" max="13577" width="6.08984375" bestFit="1" customWidth="1"/>
    <col min="13578" max="13578" width="6.90625" customWidth="1"/>
    <col min="13579" max="13579" width="5.90625" customWidth="1"/>
    <col min="13580" max="13580" width="15" bestFit="1" customWidth="1"/>
    <col min="13581" max="13581" width="14.453125" bestFit="1" customWidth="1"/>
    <col min="13825" max="13825" width="6.08984375" bestFit="1" customWidth="1"/>
    <col min="13826" max="13826" width="12.08984375" bestFit="1" customWidth="1"/>
    <col min="13827" max="13827" width="15.90625" bestFit="1" customWidth="1"/>
    <col min="13828" max="13828" width="14.08984375" bestFit="1" customWidth="1"/>
    <col min="13829" max="13829" width="12.08984375" bestFit="1" customWidth="1"/>
    <col min="13830" max="13830" width="14.08984375" bestFit="1" customWidth="1"/>
    <col min="13831" max="13831" width="6.08984375" bestFit="1" customWidth="1"/>
    <col min="13832" max="13832" width="5.54296875" customWidth="1"/>
    <col min="13833" max="13833" width="6.08984375" bestFit="1" customWidth="1"/>
    <col min="13834" max="13834" width="6.90625" customWidth="1"/>
    <col min="13835" max="13835" width="5.90625" customWidth="1"/>
    <col min="13836" max="13836" width="15" bestFit="1" customWidth="1"/>
    <col min="13837" max="13837" width="14.453125" bestFit="1" customWidth="1"/>
    <col min="14081" max="14081" width="6.08984375" bestFit="1" customWidth="1"/>
    <col min="14082" max="14082" width="12.08984375" bestFit="1" customWidth="1"/>
    <col min="14083" max="14083" width="15.90625" bestFit="1" customWidth="1"/>
    <col min="14084" max="14084" width="14.08984375" bestFit="1" customWidth="1"/>
    <col min="14085" max="14085" width="12.08984375" bestFit="1" customWidth="1"/>
    <col min="14086" max="14086" width="14.08984375" bestFit="1" customWidth="1"/>
    <col min="14087" max="14087" width="6.08984375" bestFit="1" customWidth="1"/>
    <col min="14088" max="14088" width="5.54296875" customWidth="1"/>
    <col min="14089" max="14089" width="6.08984375" bestFit="1" customWidth="1"/>
    <col min="14090" max="14090" width="6.90625" customWidth="1"/>
    <col min="14091" max="14091" width="5.90625" customWidth="1"/>
    <col min="14092" max="14092" width="15" bestFit="1" customWidth="1"/>
    <col min="14093" max="14093" width="14.453125" bestFit="1" customWidth="1"/>
    <col min="14337" max="14337" width="6.08984375" bestFit="1" customWidth="1"/>
    <col min="14338" max="14338" width="12.08984375" bestFit="1" customWidth="1"/>
    <col min="14339" max="14339" width="15.90625" bestFit="1" customWidth="1"/>
    <col min="14340" max="14340" width="14.08984375" bestFit="1" customWidth="1"/>
    <col min="14341" max="14341" width="12.08984375" bestFit="1" customWidth="1"/>
    <col min="14342" max="14342" width="14.08984375" bestFit="1" customWidth="1"/>
    <col min="14343" max="14343" width="6.08984375" bestFit="1" customWidth="1"/>
    <col min="14344" max="14344" width="5.54296875" customWidth="1"/>
    <col min="14345" max="14345" width="6.08984375" bestFit="1" customWidth="1"/>
    <col min="14346" max="14346" width="6.90625" customWidth="1"/>
    <col min="14347" max="14347" width="5.90625" customWidth="1"/>
    <col min="14348" max="14348" width="15" bestFit="1" customWidth="1"/>
    <col min="14349" max="14349" width="14.453125" bestFit="1" customWidth="1"/>
    <col min="14593" max="14593" width="6.08984375" bestFit="1" customWidth="1"/>
    <col min="14594" max="14594" width="12.08984375" bestFit="1" customWidth="1"/>
    <col min="14595" max="14595" width="15.90625" bestFit="1" customWidth="1"/>
    <col min="14596" max="14596" width="14.08984375" bestFit="1" customWidth="1"/>
    <col min="14597" max="14597" width="12.08984375" bestFit="1" customWidth="1"/>
    <col min="14598" max="14598" width="14.08984375" bestFit="1" customWidth="1"/>
    <col min="14599" max="14599" width="6.08984375" bestFit="1" customWidth="1"/>
    <col min="14600" max="14600" width="5.54296875" customWidth="1"/>
    <col min="14601" max="14601" width="6.08984375" bestFit="1" customWidth="1"/>
    <col min="14602" max="14602" width="6.90625" customWidth="1"/>
    <col min="14603" max="14603" width="5.90625" customWidth="1"/>
    <col min="14604" max="14604" width="15" bestFit="1" customWidth="1"/>
    <col min="14605" max="14605" width="14.453125" bestFit="1" customWidth="1"/>
    <col min="14849" max="14849" width="6.08984375" bestFit="1" customWidth="1"/>
    <col min="14850" max="14850" width="12.08984375" bestFit="1" customWidth="1"/>
    <col min="14851" max="14851" width="15.90625" bestFit="1" customWidth="1"/>
    <col min="14852" max="14852" width="14.08984375" bestFit="1" customWidth="1"/>
    <col min="14853" max="14853" width="12.08984375" bestFit="1" customWidth="1"/>
    <col min="14854" max="14854" width="14.08984375" bestFit="1" customWidth="1"/>
    <col min="14855" max="14855" width="6.08984375" bestFit="1" customWidth="1"/>
    <col min="14856" max="14856" width="5.54296875" customWidth="1"/>
    <col min="14857" max="14857" width="6.08984375" bestFit="1" customWidth="1"/>
    <col min="14858" max="14858" width="6.90625" customWidth="1"/>
    <col min="14859" max="14859" width="5.90625" customWidth="1"/>
    <col min="14860" max="14860" width="15" bestFit="1" customWidth="1"/>
    <col min="14861" max="14861" width="14.453125" bestFit="1" customWidth="1"/>
    <col min="15105" max="15105" width="6.08984375" bestFit="1" customWidth="1"/>
    <col min="15106" max="15106" width="12.08984375" bestFit="1" customWidth="1"/>
    <col min="15107" max="15107" width="15.90625" bestFit="1" customWidth="1"/>
    <col min="15108" max="15108" width="14.08984375" bestFit="1" customWidth="1"/>
    <col min="15109" max="15109" width="12.08984375" bestFit="1" customWidth="1"/>
    <col min="15110" max="15110" width="14.08984375" bestFit="1" customWidth="1"/>
    <col min="15111" max="15111" width="6.08984375" bestFit="1" customWidth="1"/>
    <col min="15112" max="15112" width="5.54296875" customWidth="1"/>
    <col min="15113" max="15113" width="6.08984375" bestFit="1" customWidth="1"/>
    <col min="15114" max="15114" width="6.90625" customWidth="1"/>
    <col min="15115" max="15115" width="5.90625" customWidth="1"/>
    <col min="15116" max="15116" width="15" bestFit="1" customWidth="1"/>
    <col min="15117" max="15117" width="14.453125" bestFit="1" customWidth="1"/>
    <col min="15361" max="15361" width="6.08984375" bestFit="1" customWidth="1"/>
    <col min="15362" max="15362" width="12.08984375" bestFit="1" customWidth="1"/>
    <col min="15363" max="15363" width="15.90625" bestFit="1" customWidth="1"/>
    <col min="15364" max="15364" width="14.08984375" bestFit="1" customWidth="1"/>
    <col min="15365" max="15365" width="12.08984375" bestFit="1" customWidth="1"/>
    <col min="15366" max="15366" width="14.08984375" bestFit="1" customWidth="1"/>
    <col min="15367" max="15367" width="6.08984375" bestFit="1" customWidth="1"/>
    <col min="15368" max="15368" width="5.54296875" customWidth="1"/>
    <col min="15369" max="15369" width="6.08984375" bestFit="1" customWidth="1"/>
    <col min="15370" max="15370" width="6.90625" customWidth="1"/>
    <col min="15371" max="15371" width="5.90625" customWidth="1"/>
    <col min="15372" max="15372" width="15" bestFit="1" customWidth="1"/>
    <col min="15373" max="15373" width="14.453125" bestFit="1" customWidth="1"/>
    <col min="15617" max="15617" width="6.08984375" bestFit="1" customWidth="1"/>
    <col min="15618" max="15618" width="12.08984375" bestFit="1" customWidth="1"/>
    <col min="15619" max="15619" width="15.90625" bestFit="1" customWidth="1"/>
    <col min="15620" max="15620" width="14.08984375" bestFit="1" customWidth="1"/>
    <col min="15621" max="15621" width="12.08984375" bestFit="1" customWidth="1"/>
    <col min="15622" max="15622" width="14.08984375" bestFit="1" customWidth="1"/>
    <col min="15623" max="15623" width="6.08984375" bestFit="1" customWidth="1"/>
    <col min="15624" max="15624" width="5.54296875" customWidth="1"/>
    <col min="15625" max="15625" width="6.08984375" bestFit="1" customWidth="1"/>
    <col min="15626" max="15626" width="6.90625" customWidth="1"/>
    <col min="15627" max="15627" width="5.90625" customWidth="1"/>
    <col min="15628" max="15628" width="15" bestFit="1" customWidth="1"/>
    <col min="15629" max="15629" width="14.453125" bestFit="1" customWidth="1"/>
    <col min="15873" max="15873" width="6.08984375" bestFit="1" customWidth="1"/>
    <col min="15874" max="15874" width="12.08984375" bestFit="1" customWidth="1"/>
    <col min="15875" max="15875" width="15.90625" bestFit="1" customWidth="1"/>
    <col min="15876" max="15876" width="14.08984375" bestFit="1" customWidth="1"/>
    <col min="15877" max="15877" width="12.08984375" bestFit="1" customWidth="1"/>
    <col min="15878" max="15878" width="14.08984375" bestFit="1" customWidth="1"/>
    <col min="15879" max="15879" width="6.08984375" bestFit="1" customWidth="1"/>
    <col min="15880" max="15880" width="5.54296875" customWidth="1"/>
    <col min="15881" max="15881" width="6.08984375" bestFit="1" customWidth="1"/>
    <col min="15882" max="15882" width="6.90625" customWidth="1"/>
    <col min="15883" max="15883" width="5.90625" customWidth="1"/>
    <col min="15884" max="15884" width="15" bestFit="1" customWidth="1"/>
    <col min="15885" max="15885" width="14.453125" bestFit="1" customWidth="1"/>
    <col min="16129" max="16129" width="6.08984375" bestFit="1" customWidth="1"/>
    <col min="16130" max="16130" width="12.08984375" bestFit="1" customWidth="1"/>
    <col min="16131" max="16131" width="15.90625" bestFit="1" customWidth="1"/>
    <col min="16132" max="16132" width="14.08984375" bestFit="1" customWidth="1"/>
    <col min="16133" max="16133" width="12.08984375" bestFit="1" customWidth="1"/>
    <col min="16134" max="16134" width="14.08984375" bestFit="1" customWidth="1"/>
    <col min="16135" max="16135" width="6.08984375" bestFit="1" customWidth="1"/>
    <col min="16136" max="16136" width="5.54296875" customWidth="1"/>
    <col min="16137" max="16137" width="6.08984375" bestFit="1" customWidth="1"/>
    <col min="16138" max="16138" width="6.90625" customWidth="1"/>
    <col min="16139" max="16139" width="5.90625" customWidth="1"/>
    <col min="16140" max="16140" width="15" bestFit="1" customWidth="1"/>
    <col min="16141" max="16141" width="14.453125" bestFit="1" customWidth="1"/>
  </cols>
  <sheetData>
    <row r="1" spans="1:12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15.5" x14ac:dyDescent="0.35">
      <c r="A2" s="3" t="str">
        <f>[1]Events!D2</f>
        <v>Millersville, Maryland</v>
      </c>
      <c r="B2" s="4"/>
      <c r="C2" s="4"/>
      <c r="D2" s="4"/>
      <c r="E2" s="4"/>
      <c r="F2" s="4"/>
      <c r="G2" s="4"/>
      <c r="H2" s="4"/>
      <c r="I2" s="4"/>
      <c r="J2" s="4"/>
    </row>
    <row r="3" spans="1:12" ht="15.5" x14ac:dyDescent="0.3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2" ht="18.5" thickBot="1" x14ac:dyDescent="0.45">
      <c r="A4" s="5"/>
      <c r="B4" s="5"/>
    </row>
    <row r="5" spans="1:12" s="30" customFormat="1" ht="15" thickBot="1" x14ac:dyDescent="0.4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9"/>
    </row>
    <row r="6" spans="1:12" ht="15" thickBot="1" x14ac:dyDescent="0.4">
      <c r="A6" s="6" t="s">
        <v>3</v>
      </c>
      <c r="B6" s="7"/>
      <c r="C6" s="7"/>
      <c r="D6" s="7"/>
      <c r="E6" s="7"/>
      <c r="F6" s="7"/>
      <c r="G6" s="7"/>
      <c r="H6" s="7"/>
      <c r="I6" s="7"/>
      <c r="J6" s="8"/>
    </row>
    <row r="7" spans="1:12" s="26" customFormat="1" x14ac:dyDescent="0.35">
      <c r="A7" s="23" t="s">
        <v>4</v>
      </c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5"/>
      <c r="L7" s="26" t="s">
        <v>14</v>
      </c>
    </row>
    <row r="8" spans="1:12" x14ac:dyDescent="0.35">
      <c r="A8" s="12">
        <f>IF('[1]Saturday Awards_data'!BC220="","",'[1]Saturday Awards_data'!BC220)</f>
        <v>1</v>
      </c>
      <c r="B8" s="13" t="str">
        <f>IF(A8="","",VLOOKUP(L8,[1]Events!$C$6:$AF$205,13,FALSE))</f>
        <v>Tim</v>
      </c>
      <c r="C8" s="13" t="str">
        <f>IF(A8="","",VLOOKUP(L8,[1]Events!$C$6:$AF$205,14,FALSE))</f>
        <v>Hauck</v>
      </c>
      <c r="D8" s="13" t="str">
        <f>IF(A8="","",VLOOKUP(L8,[1]Events!$C$6:$AF$205,12,FALSE))</f>
        <v>Kona</v>
      </c>
      <c r="E8" s="14">
        <f>IF(A8="","",VLOOKUP(L8,'[1]FS Scores'!$B$6:$I$205,3,FALSE))</f>
        <v>7.75</v>
      </c>
      <c r="F8" s="14">
        <f>IF(A8="","",VLOOKUP(L8,'[1]FS Scores'!$B$6:$I$205,4,FALSE))</f>
        <v>8.75</v>
      </c>
      <c r="G8" s="14">
        <f>IF(A8="","",VLOOKUP(L8,'[1]FS Scores'!$B$6:$I$205,5,FALSE))</f>
        <v>7.5</v>
      </c>
      <c r="H8" s="14">
        <f>IF(A8="","",VLOOKUP(L8,'[1]FS Scores'!$B$6:$I$205,6,FALSE))</f>
        <v>8.25</v>
      </c>
      <c r="I8" s="14">
        <f>IF(A8="","",'[1]Saturday Awards_data'!BD220)</f>
        <v>32.25</v>
      </c>
      <c r="J8" s="14">
        <f>IF(A8="","",'[1]Saturday Awards_data'!BE220)</f>
        <v>16.25</v>
      </c>
      <c r="K8" s="16"/>
      <c r="L8" t="str">
        <f>IF(A8="","",'[1]Saturday Awards_data'!BG220)</f>
        <v>Kona / Tim</v>
      </c>
    </row>
    <row r="9" spans="1:12" x14ac:dyDescent="0.35">
      <c r="A9" s="12">
        <f>IF('[1]Saturday Awards_data'!BC221="","",'[1]Saturday Awards_data'!BC221)</f>
        <v>2</v>
      </c>
      <c r="B9" s="13" t="str">
        <f>IF(A9="","",VLOOKUP(L9,[1]Events!$C$6:$AF$205,13,FALSE))</f>
        <v>Criss</v>
      </c>
      <c r="C9" s="13" t="str">
        <f>IF(A9="","",VLOOKUP(L9,[1]Events!$C$6:$AF$205,14,FALSE))</f>
        <v>Brown</v>
      </c>
      <c r="D9" s="13" t="str">
        <f>IF(A9="","",VLOOKUP(L9,[1]Events!$C$6:$AF$205,12,FALSE))</f>
        <v>Bullet</v>
      </c>
      <c r="E9" s="14">
        <f>IF(A9="","",VLOOKUP(L9,'[1]FS Scores'!$B$6:$I$205,3,FALSE))</f>
        <v>7.75</v>
      </c>
      <c r="F9" s="14">
        <f>IF(A9="","",VLOOKUP(L9,'[1]FS Scores'!$B$6:$I$205,4,FALSE))</f>
        <v>8.75</v>
      </c>
      <c r="G9" s="14">
        <f>IF(A9="","",VLOOKUP(L9,'[1]FS Scores'!$B$6:$I$205,5,FALSE))</f>
        <v>7</v>
      </c>
      <c r="H9" s="14">
        <f>IF(A9="","",VLOOKUP(L9,'[1]FS Scores'!$B$6:$I$205,6,FALSE))</f>
        <v>7</v>
      </c>
      <c r="I9" s="14">
        <f>IF(A9="","",'[1]Saturday Awards_data'!BD221)</f>
        <v>30.5</v>
      </c>
      <c r="J9" s="14">
        <f>IF(A9="","",'[1]Saturday Awards_data'!BE221)</f>
        <v>15.75</v>
      </c>
      <c r="K9" s="16"/>
      <c r="L9" t="str">
        <f>IF(A9="","",'[1]Saturday Awards_data'!BG221)</f>
        <v>Bullet</v>
      </c>
    </row>
    <row r="10" spans="1:12" x14ac:dyDescent="0.35">
      <c r="A10" s="12">
        <f>IF('[1]Saturday Awards_data'!BC222="","",'[1]Saturday Awards_data'!BC222)</f>
        <v>3</v>
      </c>
      <c r="B10" s="13" t="str">
        <f>IF(A10="","",VLOOKUP(L10,[1]Events!$C$6:$AF$205,13,FALSE))</f>
        <v>Ceirra</v>
      </c>
      <c r="C10" s="13" t="str">
        <f>IF(A10="","",VLOOKUP(L10,[1]Events!$C$6:$AF$205,14,FALSE))</f>
        <v>Zeigler</v>
      </c>
      <c r="D10" s="13" t="str">
        <f>IF(A10="","",VLOOKUP(L10,[1]Events!$C$6:$AF$205,12,FALSE))</f>
        <v>Swish</v>
      </c>
      <c r="E10" s="14">
        <f>IF(A10="","",VLOOKUP(L10,'[1]FS Scores'!$B$6:$I$205,3,FALSE))</f>
        <v>7.25</v>
      </c>
      <c r="F10" s="14">
        <f>IF(A10="","",VLOOKUP(L10,'[1]FS Scores'!$B$6:$I$205,4,FALSE))</f>
        <v>8.75</v>
      </c>
      <c r="G10" s="14">
        <f>IF(A10="","",VLOOKUP(L10,'[1]FS Scores'!$B$6:$I$205,5,FALSE))</f>
        <v>6.75</v>
      </c>
      <c r="H10" s="14">
        <f>IF(A10="","",VLOOKUP(L10,'[1]FS Scores'!$B$6:$I$205,6,FALSE))</f>
        <v>7.25</v>
      </c>
      <c r="I10" s="14">
        <f>IF(A10="","",'[1]Saturday Awards_data'!BD222)</f>
        <v>30</v>
      </c>
      <c r="J10" s="14">
        <f>IF(A10="","",'[1]Saturday Awards_data'!BE222)</f>
        <v>15.5</v>
      </c>
      <c r="K10" s="16"/>
      <c r="L10" t="str">
        <f>IF(A10="","",'[1]Saturday Awards_data'!BG222)</f>
        <v>Swish</v>
      </c>
    </row>
    <row r="11" spans="1:12" x14ac:dyDescent="0.35">
      <c r="A11" s="12">
        <f>IF('[1]Saturday Awards_data'!BC223="","",'[1]Saturday Awards_data'!BC223)</f>
        <v>4</v>
      </c>
      <c r="B11" s="13" t="str">
        <f>IF(A11="","",VLOOKUP(L11,[1]Events!$C$6:$AF$205,13,FALSE))</f>
        <v>Ceirra</v>
      </c>
      <c r="C11" s="13" t="str">
        <f>IF(A11="","",VLOOKUP(L11,[1]Events!$C$6:$AF$205,14,FALSE))</f>
        <v>Zeigler</v>
      </c>
      <c r="D11" s="13" t="str">
        <f>IF(A11="","",VLOOKUP(L11,[1]Events!$C$6:$AF$205,12,FALSE))</f>
        <v>Stacey</v>
      </c>
      <c r="E11" s="14">
        <f>IF(A11="","",VLOOKUP(L11,'[1]FS Scores'!$B$6:$I$205,3,FALSE))</f>
        <v>7.5</v>
      </c>
      <c r="F11" s="14">
        <f>IF(A11="","",VLOOKUP(L11,'[1]FS Scores'!$B$6:$I$205,4,FALSE))</f>
        <v>8.25</v>
      </c>
      <c r="G11" s="14">
        <f>IF(A11="","",VLOOKUP(L11,'[1]FS Scores'!$B$6:$I$205,5,FALSE))</f>
        <v>7</v>
      </c>
      <c r="H11" s="14">
        <f>IF(A11="","",VLOOKUP(L11,'[1]FS Scores'!$B$6:$I$205,6,FALSE))</f>
        <v>6.75</v>
      </c>
      <c r="I11" s="14">
        <f>IF(A11="","",'[1]Saturday Awards_data'!BD223)</f>
        <v>29.5</v>
      </c>
      <c r="J11" s="14">
        <f>IF(A11="","",'[1]Saturday Awards_data'!BE223)</f>
        <v>15.25</v>
      </c>
      <c r="K11" s="16"/>
      <c r="L11" t="str">
        <f>IF(A11="","",'[1]Saturday Awards_data'!BG223)</f>
        <v>Stacey</v>
      </c>
    </row>
    <row r="12" spans="1:12" x14ac:dyDescent="0.35">
      <c r="A12" s="12">
        <f>IF('[1]Saturday Awards_data'!BC224="","",'[1]Saturday Awards_data'!BC224)</f>
        <v>5</v>
      </c>
      <c r="B12" s="13" t="str">
        <f>IF(A12="","",VLOOKUP(L12,[1]Events!$C$6:$AF$205,13,FALSE))</f>
        <v>Alan</v>
      </c>
      <c r="C12" s="13" t="str">
        <f>IF(A12="","",VLOOKUP(L12,[1]Events!$C$6:$AF$205,14,FALSE))</f>
        <v>Eckman</v>
      </c>
      <c r="D12" s="13" t="str">
        <f>IF(A12="","",VLOOKUP(L12,[1]Events!$C$6:$AF$205,12,FALSE))</f>
        <v>Blue</v>
      </c>
      <c r="E12" s="14">
        <f>IF(A12="","",VLOOKUP(L12,'[1]FS Scores'!$B$6:$I$205,3,FALSE))</f>
        <v>7</v>
      </c>
      <c r="F12" s="14">
        <f>IF(A12="","",VLOOKUP(L12,'[1]FS Scores'!$B$6:$I$205,4,FALSE))</f>
        <v>7.75</v>
      </c>
      <c r="G12" s="14">
        <f>IF(A12="","",VLOOKUP(L12,'[1]FS Scores'!$B$6:$I$205,5,FALSE))</f>
        <v>6.75</v>
      </c>
      <c r="H12" s="14">
        <f>IF(A12="","",VLOOKUP(L12,'[1]FS Scores'!$B$6:$I$205,6,FALSE))</f>
        <v>7.25</v>
      </c>
      <c r="I12" s="14">
        <f>IF(A12="","",'[1]Saturday Awards_data'!BD224)</f>
        <v>28.75</v>
      </c>
      <c r="J12" s="14">
        <f>IF(A12="","",'[1]Saturday Awards_data'!BE224)</f>
        <v>14.5</v>
      </c>
      <c r="K12" s="16"/>
      <c r="L12" t="str">
        <f>IF(A12="","",'[1]Saturday Awards_data'!BG224)</f>
        <v>Blue</v>
      </c>
    </row>
    <row r="13" spans="1:12" x14ac:dyDescent="0.35">
      <c r="A13" s="12">
        <f>IF('[1]Saturday Awards_data'!BC225="","",'[1]Saturday Awards_data'!BC225)</f>
        <v>6</v>
      </c>
      <c r="B13" s="13" t="str">
        <f>IF(A13="","",VLOOKUP(L13,[1]Events!$C$6:$AF$205,13,FALSE))</f>
        <v>Todd</v>
      </c>
      <c r="C13" s="13" t="str">
        <f>IF(A13="","",VLOOKUP(L13,[1]Events!$C$6:$AF$205,14,FALSE))</f>
        <v>Queen</v>
      </c>
      <c r="D13" s="13" t="str">
        <f>IF(A13="","",VLOOKUP(L13,[1]Events!$C$6:$AF$205,12,FALSE))</f>
        <v>EddiE</v>
      </c>
      <c r="E13" s="14">
        <f>IF(A13="","",VLOOKUP(L13,'[1]FS Scores'!$B$6:$I$205,3,FALSE))</f>
        <v>6.75</v>
      </c>
      <c r="F13" s="14">
        <f>IF(A13="","",VLOOKUP(L13,'[1]FS Scores'!$B$6:$I$205,4,FALSE))</f>
        <v>8.25</v>
      </c>
      <c r="G13" s="14">
        <f>IF(A13="","",VLOOKUP(L13,'[1]FS Scores'!$B$6:$I$205,5,FALSE))</f>
        <v>5.75</v>
      </c>
      <c r="H13" s="14">
        <f>IF(A13="","",VLOOKUP(L13,'[1]FS Scores'!$B$6:$I$205,6,FALSE))</f>
        <v>6.5</v>
      </c>
      <c r="I13" s="14">
        <f>IF(A13="","",'[1]Saturday Awards_data'!BD225)</f>
        <v>27.25</v>
      </c>
      <c r="J13" s="14">
        <f>IF(A13="","",'[1]Saturday Awards_data'!BE225)</f>
        <v>14</v>
      </c>
      <c r="K13" s="16"/>
      <c r="L13" t="str">
        <f>IF(A13="","",'[1]Saturday Awards_data'!BG225)</f>
        <v>EddiE</v>
      </c>
    </row>
    <row r="14" spans="1:12" x14ac:dyDescent="0.35">
      <c r="A14" s="12">
        <f>IF('[1]Saturday Awards_data'!BC226="","",'[1]Saturday Awards_data'!BC226)</f>
        <v>7</v>
      </c>
      <c r="B14" s="13" t="str">
        <f>IF(A14="","",VLOOKUP(L14,[1]Events!$C$6:$AF$205,13,FALSE))</f>
        <v>Frank</v>
      </c>
      <c r="C14" s="13" t="str">
        <f>IF(A14="","",VLOOKUP(L14,[1]Events!$C$6:$AF$205,14,FALSE))</f>
        <v>Montgomery</v>
      </c>
      <c r="D14" s="13" t="str">
        <f>IF(A14="","",VLOOKUP(L14,[1]Events!$C$6:$AF$205,12,FALSE))</f>
        <v>Fever</v>
      </c>
      <c r="E14" s="14">
        <f>IF(A14="","",VLOOKUP(L14,'[1]FS Scores'!$B$6:$I$205,3,FALSE))</f>
        <v>6.75</v>
      </c>
      <c r="F14" s="14">
        <f>IF(A14="","",VLOOKUP(L14,'[1]FS Scores'!$B$6:$I$205,4,FALSE))</f>
        <v>6.75</v>
      </c>
      <c r="G14" s="14">
        <f>IF(A14="","",VLOOKUP(L14,'[1]FS Scores'!$B$6:$I$205,5,FALSE))</f>
        <v>6.25</v>
      </c>
      <c r="H14" s="14">
        <f>IF(A14="","",VLOOKUP(L14,'[1]FS Scores'!$B$6:$I$205,6,FALSE))</f>
        <v>6.5</v>
      </c>
      <c r="I14" s="14">
        <f>IF(A14="","",'[1]Saturday Awards_data'!BD226)</f>
        <v>26.25</v>
      </c>
      <c r="J14" s="14">
        <f>IF(A14="","",'[1]Saturday Awards_data'!BE226)</f>
        <v>13</v>
      </c>
      <c r="K14" s="16"/>
      <c r="L14" t="str">
        <f>IF(A14="","",'[1]Saturday Awards_data'!BG226)</f>
        <v>Fever</v>
      </c>
    </row>
    <row r="15" spans="1:12" x14ac:dyDescent="0.35">
      <c r="A15" s="12">
        <f>IF('[1]Saturday Awards_data'!BC227="","",'[1]Saturday Awards_data'!BC227)</f>
        <v>8</v>
      </c>
      <c r="B15" s="13" t="str">
        <f>IF(A15="","",VLOOKUP(L15,[1]Events!$C$6:$AF$205,13,FALSE))</f>
        <v>Criss</v>
      </c>
      <c r="C15" s="13" t="str">
        <f>IF(A15="","",VLOOKUP(L15,[1]Events!$C$6:$AF$205,14,FALSE))</f>
        <v>Brown</v>
      </c>
      <c r="D15" s="13" t="str">
        <f>IF(A15="","",VLOOKUP(L15,[1]Events!$C$6:$AF$205,12,FALSE))</f>
        <v>Sizzle</v>
      </c>
      <c r="E15" s="14">
        <f>IF(A15="","",VLOOKUP(L15,'[1]FS Scores'!$B$6:$I$205,3,FALSE))</f>
        <v>6.25</v>
      </c>
      <c r="F15" s="14">
        <f>IF(A15="","",VLOOKUP(L15,'[1]FS Scores'!$B$6:$I$205,4,FALSE))</f>
        <v>7.75</v>
      </c>
      <c r="G15" s="14">
        <f>IF(A15="","",VLOOKUP(L15,'[1]FS Scores'!$B$6:$I$205,5,FALSE))</f>
        <v>5.75</v>
      </c>
      <c r="H15" s="14">
        <f>IF(A15="","",VLOOKUP(L15,'[1]FS Scores'!$B$6:$I$205,6,FALSE))</f>
        <v>5</v>
      </c>
      <c r="I15" s="14">
        <f>IF(A15="","",'[1]Saturday Awards_data'!BD227)</f>
        <v>24.75</v>
      </c>
      <c r="J15" s="14">
        <f>IF(A15="","",'[1]Saturday Awards_data'!BE227)</f>
        <v>13.5</v>
      </c>
      <c r="K15" s="16"/>
      <c r="L15" t="str">
        <f>IF(A15="","",'[1]Saturday Awards_data'!BG227)</f>
        <v>Sizzle</v>
      </c>
    </row>
    <row r="16" spans="1:12" x14ac:dyDescent="0.35">
      <c r="A16" s="12" t="str">
        <f>IF('[1]Saturday Awards_data'!BC228="","",'[1]Saturday Awards_data'!BC228)</f>
        <v/>
      </c>
      <c r="B16" s="13" t="str">
        <f>IF(A16="","",VLOOKUP(L16,[1]Events!$C$6:$AF$205,13,FALSE))</f>
        <v/>
      </c>
      <c r="C16" s="13" t="str">
        <f>IF(A16="","",VLOOKUP(L16,[1]Events!$C$6:$AF$205,14,FALSE))</f>
        <v/>
      </c>
      <c r="D16" s="13" t="str">
        <f>IF(A16="","",VLOOKUP(L16,[1]Events!$C$6:$AF$205,12,FALSE))</f>
        <v/>
      </c>
      <c r="E16" s="14" t="str">
        <f>IF(A16="","",VLOOKUP(L16,'[1]FS Scores'!$B$6:$I$205,3,FALSE))</f>
        <v/>
      </c>
      <c r="F16" s="14" t="str">
        <f>IF(A16="","",VLOOKUP(L16,'[1]FS Scores'!$B$6:$I$205,4,FALSE))</f>
        <v/>
      </c>
      <c r="G16" s="14" t="str">
        <f>IF(A16="","",VLOOKUP(L16,'[1]FS Scores'!$B$6:$I$205,5,FALSE))</f>
        <v/>
      </c>
      <c r="H16" s="14" t="str">
        <f>IF(A16="","",VLOOKUP(L16,'[1]FS Scores'!$B$6:$I$205,6,FALSE))</f>
        <v/>
      </c>
      <c r="I16" s="14" t="str">
        <f>IF(A16="","",'[1]Saturday Awards_data'!BD228)</f>
        <v/>
      </c>
      <c r="J16" s="14" t="str">
        <f>IF(A16="","",'[1]Saturday Awards_data'!BE228)</f>
        <v/>
      </c>
      <c r="K16" s="16"/>
      <c r="L16" t="str">
        <f>IF(A16="","",'[1]Saturday Awards_data'!BG228)</f>
        <v/>
      </c>
    </row>
    <row r="17" spans="1:12" ht="15" thickBot="1" x14ac:dyDescent="0.4">
      <c r="A17" s="17" t="s">
        <v>15</v>
      </c>
    </row>
    <row r="18" spans="1:12" ht="15" thickBot="1" x14ac:dyDescent="0.4">
      <c r="A18" s="6" t="s">
        <v>16</v>
      </c>
      <c r="B18" s="7"/>
      <c r="C18" s="7"/>
      <c r="D18" s="7"/>
      <c r="E18" s="8"/>
    </row>
    <row r="19" spans="1:12" s="26" customFormat="1" x14ac:dyDescent="0.35">
      <c r="A19" s="23" t="s">
        <v>4</v>
      </c>
      <c r="B19" s="24" t="s">
        <v>5</v>
      </c>
      <c r="C19" s="24" t="s">
        <v>6</v>
      </c>
      <c r="D19" s="24" t="s">
        <v>7</v>
      </c>
      <c r="E19" s="24" t="s">
        <v>12</v>
      </c>
      <c r="L19" s="26" t="s">
        <v>14</v>
      </c>
    </row>
    <row r="20" spans="1:12" x14ac:dyDescent="0.35">
      <c r="A20" s="12">
        <f>IF('[1]Saturday Awards_data'!CV220="","",'[1]Saturday Awards_data'!CV220)</f>
        <v>1</v>
      </c>
      <c r="B20" s="13" t="str">
        <f>IF(A20="","",VLOOKUP(L20,[1]Events!$C$6:$AF$205,13,FALSE))</f>
        <v>Frank</v>
      </c>
      <c r="C20" s="13" t="str">
        <f>IF(A20="","",VLOOKUP(L20,[1]Events!$C$6:$AF$205,14,FALSE))</f>
        <v>Montgomery</v>
      </c>
      <c r="D20" s="13" t="str">
        <f>IF(A20="","",VLOOKUP(L20,[1]Events!$C$6:$AF$205,12,FALSE))</f>
        <v>Jagger</v>
      </c>
      <c r="E20" s="14">
        <f>IF(A20="","",'[1]Saturday Awards_data'!CW220)</f>
        <v>15.91</v>
      </c>
      <c r="L20" t="str">
        <f>IF(A20="","",'[1]Saturday Awards_data'!CY220)</f>
        <v>Jagger</v>
      </c>
    </row>
    <row r="21" spans="1:12" x14ac:dyDescent="0.35">
      <c r="A21" s="12">
        <f>IF('[1]Saturday Awards_data'!CV221="","",'[1]Saturday Awards_data'!CV221)</f>
        <v>2</v>
      </c>
      <c r="B21" s="13" t="str">
        <f>IF(A21="","",VLOOKUP(L21,[1]Events!$C$6:$AF$205,13,FALSE))</f>
        <v>Criss</v>
      </c>
      <c r="C21" s="13" t="str">
        <f>IF(A21="","",VLOOKUP(L21,[1]Events!$C$6:$AF$205,14,FALSE))</f>
        <v>Brown</v>
      </c>
      <c r="D21" s="13" t="str">
        <f>IF(A21="","",VLOOKUP(L21,[1]Events!$C$6:$AF$205,12,FALSE))</f>
        <v>Riot</v>
      </c>
      <c r="E21" s="14">
        <f>IF(A21="","",'[1]Saturday Awards_data'!CW221)</f>
        <v>18.510000000000002</v>
      </c>
      <c r="L21" t="str">
        <f>IF(A21="","",'[1]Saturday Awards_data'!CY221)</f>
        <v>Riot / Criss</v>
      </c>
    </row>
    <row r="22" spans="1:12" x14ac:dyDescent="0.35">
      <c r="A22" s="12">
        <f>IF('[1]Saturday Awards_data'!CV222="","",'[1]Saturday Awards_data'!CV222)</f>
        <v>3</v>
      </c>
      <c r="B22" s="13" t="str">
        <f>IF(A22="","",VLOOKUP(L22,[1]Events!$C$6:$AF$205,13,FALSE))</f>
        <v>Jeff</v>
      </c>
      <c r="C22" s="13" t="str">
        <f>IF(A22="","",VLOOKUP(L22,[1]Events!$C$6:$AF$205,14,FALSE))</f>
        <v>Bergquist</v>
      </c>
      <c r="D22" s="13" t="str">
        <f>IF(A22="","",VLOOKUP(L22,[1]Events!$C$6:$AF$205,12,FALSE))</f>
        <v>Chloe</v>
      </c>
      <c r="E22" s="14">
        <f>IF(A22="","",'[1]Saturday Awards_data'!CW222)</f>
        <v>19.2</v>
      </c>
      <c r="L22" t="str">
        <f>IF(A22="","",'[1]Saturday Awards_data'!CY222)</f>
        <v>Chloe / Jeff</v>
      </c>
    </row>
    <row r="23" spans="1:12" x14ac:dyDescent="0.35">
      <c r="A23" s="12">
        <f>IF('[1]Saturday Awards_data'!CV223="","",'[1]Saturday Awards_data'!CV223)</f>
        <v>4</v>
      </c>
      <c r="B23" s="13" t="str">
        <f>IF(A23="","",VLOOKUP(L23,[1]Events!$C$6:$AF$205,13,FALSE))</f>
        <v>Joe</v>
      </c>
      <c r="C23" s="13" t="str">
        <f>IF(A23="","",VLOOKUP(L23,[1]Events!$C$6:$AF$205,14,FALSE))</f>
        <v>Adams</v>
      </c>
      <c r="D23" s="13" t="str">
        <f>IF(A23="","",VLOOKUP(L23,[1]Events!$C$6:$AF$205,12,FALSE))</f>
        <v>Gunner</v>
      </c>
      <c r="E23" s="14">
        <f>IF(A23="","",'[1]Saturday Awards_data'!CW223)</f>
        <v>19.809999999999999</v>
      </c>
      <c r="L23" t="str">
        <f>IF(A23="","",'[1]Saturday Awards_data'!CY223)</f>
        <v>Gunner / Joe</v>
      </c>
    </row>
    <row r="24" spans="1:12" x14ac:dyDescent="0.35">
      <c r="A24" s="12">
        <f>IF('[1]Saturday Awards_data'!CV224="","",'[1]Saturday Awards_data'!CV224)</f>
        <v>5</v>
      </c>
      <c r="B24" s="13" t="str">
        <f>IF(A24="","",VLOOKUP(L24,[1]Events!$C$6:$AF$205,13,FALSE))</f>
        <v>Joe</v>
      </c>
      <c r="C24" s="13" t="str">
        <f>IF(A24="","",VLOOKUP(L24,[1]Events!$C$6:$AF$205,14,FALSE))</f>
        <v>Adams</v>
      </c>
      <c r="D24" s="13" t="str">
        <f>IF(A24="","",VLOOKUP(L24,[1]Events!$C$6:$AF$205,12,FALSE))</f>
        <v>Jesse James</v>
      </c>
      <c r="E24" s="14">
        <f>IF(A24="","",'[1]Saturday Awards_data'!CW224)</f>
        <v>20.29</v>
      </c>
      <c r="L24" t="str">
        <f>IF(A24="","",'[1]Saturday Awards_data'!CY224)</f>
        <v>Jesse James / Joe</v>
      </c>
    </row>
    <row r="25" spans="1:12" x14ac:dyDescent="0.35">
      <c r="A25" s="12">
        <f>IF('[1]Saturday Awards_data'!CV225="","",'[1]Saturday Awards_data'!CV225)</f>
        <v>6</v>
      </c>
      <c r="B25" s="13" t="str">
        <f>IF(A25="","",VLOOKUP(L25,[1]Events!$C$6:$AF$205,13,FALSE))</f>
        <v>Dave</v>
      </c>
      <c r="C25" s="13" t="str">
        <f>IF(A25="","",VLOOKUP(L25,[1]Events!$C$6:$AF$205,14,FALSE))</f>
        <v>Erb</v>
      </c>
      <c r="D25" s="13" t="str">
        <f>IF(A25="","",VLOOKUP(L25,[1]Events!$C$6:$AF$205,12,FALSE))</f>
        <v>Cheyenne</v>
      </c>
      <c r="E25" s="14">
        <f>IF(A25="","",'[1]Saturday Awards_data'!CW225)</f>
        <v>20.53</v>
      </c>
      <c r="L25" t="str">
        <f>IF(A25="","",'[1]Saturday Awards_data'!CY225)</f>
        <v>Cheyenne</v>
      </c>
    </row>
    <row r="26" spans="1:12" x14ac:dyDescent="0.35">
      <c r="A26" s="12">
        <f>IF('[1]Saturday Awards_data'!CV226="","",'[1]Saturday Awards_data'!CV226)</f>
        <v>7</v>
      </c>
      <c r="B26" s="13" t="str">
        <f>IF(A26="","",VLOOKUP(L26,[1]Events!$C$6:$AF$205,13,FALSE))</f>
        <v>Birgit</v>
      </c>
      <c r="C26" s="13" t="str">
        <f>IF(A26="","",VLOOKUP(L26,[1]Events!$C$6:$AF$205,14,FALSE))</f>
        <v>Locklear</v>
      </c>
      <c r="D26" s="13" t="str">
        <f>IF(A26="","",VLOOKUP(L26,[1]Events!$C$6:$AF$205,12,FALSE))</f>
        <v>Pyro</v>
      </c>
      <c r="E26" s="14">
        <f>IF(A26="","",'[1]Saturday Awards_data'!CW226)</f>
        <v>22.13</v>
      </c>
      <c r="L26" t="str">
        <f>IF(A26="","",'[1]Saturday Awards_data'!CY226)</f>
        <v>Pyro / Birgit</v>
      </c>
    </row>
    <row r="27" spans="1:12" x14ac:dyDescent="0.35">
      <c r="A27" s="12">
        <f>IF('[1]Saturday Awards_data'!CV227="","",'[1]Saturday Awards_data'!CV227)</f>
        <v>8</v>
      </c>
      <c r="B27" s="13" t="str">
        <f>IF(A27="","",VLOOKUP(L27,[1]Events!$C$6:$AF$205,13,FALSE))</f>
        <v>Todd</v>
      </c>
      <c r="C27" s="13" t="str">
        <f>IF(A27="","",VLOOKUP(L27,[1]Events!$C$6:$AF$205,14,FALSE))</f>
        <v>Queen</v>
      </c>
      <c r="D27" s="13" t="str">
        <f>IF(A27="","",VLOOKUP(L27,[1]Events!$C$6:$AF$205,12,FALSE))</f>
        <v>EddiE</v>
      </c>
      <c r="E27" s="14">
        <f>IF(A27="","",'[1]Saturday Awards_data'!CW227)</f>
        <v>23.65</v>
      </c>
      <c r="L27" t="str">
        <f>IF(A27="","",'[1]Saturday Awards_data'!CY227)</f>
        <v>EddiE</v>
      </c>
    </row>
    <row r="28" spans="1:12" x14ac:dyDescent="0.35">
      <c r="A28" s="12">
        <f>IF('[1]Saturday Awards_data'!CV228="","",'[1]Saturday Awards_data'!CV228)</f>
        <v>9</v>
      </c>
      <c r="B28" s="13" t="str">
        <f>IF(A28="","",VLOOKUP(L28,[1]Events!$C$6:$AF$205,13,FALSE))</f>
        <v>Criss</v>
      </c>
      <c r="C28" s="13" t="str">
        <f>IF(A28="","",VLOOKUP(L28,[1]Events!$C$6:$AF$205,14,FALSE))</f>
        <v>Brown</v>
      </c>
      <c r="D28" s="13" t="str">
        <f>IF(A28="","",VLOOKUP(L28,[1]Events!$C$6:$AF$205,12,FALSE))</f>
        <v>Sizzle</v>
      </c>
      <c r="E28" s="14">
        <f>IF(A28="","",'[1]Saturday Awards_data'!CW228)</f>
        <v>23.86</v>
      </c>
      <c r="L28" t="str">
        <f>IF(A28="","",'[1]Saturday Awards_data'!CY228)</f>
        <v>Sizzle</v>
      </c>
    </row>
    <row r="29" spans="1:12" x14ac:dyDescent="0.35">
      <c r="A29" s="12">
        <f>IF('[1]Saturday Awards_data'!CV229="","",'[1]Saturday Awards_data'!CV229)</f>
        <v>10</v>
      </c>
      <c r="B29" s="13" t="str">
        <f>IF(A29="","",VLOOKUP(L29,[1]Events!$C$6:$AF$205,13,FALSE))</f>
        <v>Alan</v>
      </c>
      <c r="C29" s="13" t="str">
        <f>IF(A29="","",VLOOKUP(L29,[1]Events!$C$6:$AF$205,14,FALSE))</f>
        <v>Eckman</v>
      </c>
      <c r="D29" s="13" t="str">
        <f>IF(A29="","",VLOOKUP(L29,[1]Events!$C$6:$AF$205,12,FALSE))</f>
        <v>Blue</v>
      </c>
      <c r="E29" s="14">
        <f>IF(A29="","",'[1]Saturday Awards_data'!CW229)</f>
        <v>25.21</v>
      </c>
      <c r="L29" t="str">
        <f>IF(A29="","",'[1]Saturday Awards_data'!CY229)</f>
        <v>Blue</v>
      </c>
    </row>
    <row r="30" spans="1:12" x14ac:dyDescent="0.35">
      <c r="A30" s="12">
        <f>IF('[1]Saturday Awards_data'!CV230="","",'[1]Saturday Awards_data'!CV230)</f>
        <v>11</v>
      </c>
      <c r="B30" s="13" t="str">
        <f>IF(A30="","",VLOOKUP(L30,[1]Events!$C$6:$AF$205,13,FALSE))</f>
        <v>Frank</v>
      </c>
      <c r="C30" s="13" t="str">
        <f>IF(A30="","",VLOOKUP(L30,[1]Events!$C$6:$AF$205,14,FALSE))</f>
        <v>Montgomery</v>
      </c>
      <c r="D30" s="13" t="str">
        <f>IF(A30="","",VLOOKUP(L30,[1]Events!$C$6:$AF$205,12,FALSE))</f>
        <v>Fever</v>
      </c>
      <c r="E30" s="13">
        <f>IF(A30="","",'[1]Saturday Awards_data'!CW230)</f>
        <v>27.74</v>
      </c>
      <c r="L30" t="str">
        <f>IF(A30="","",'[1]Saturday Awards_data'!CY230)</f>
        <v>Fever</v>
      </c>
    </row>
    <row r="31" spans="1:12" x14ac:dyDescent="0.35">
      <c r="A31" s="12">
        <f>IF('[1]Saturday Awards_data'!CV231="","",'[1]Saturday Awards_data'!CV231)</f>
        <v>12</v>
      </c>
      <c r="B31" s="13" t="str">
        <f>IF(A31="","",VLOOKUP(L31,[1]Events!$C$6:$AF$205,13,FALSE))</f>
        <v>Tim</v>
      </c>
      <c r="C31" s="13" t="str">
        <f>IF(A31="","",VLOOKUP(L31,[1]Events!$C$6:$AF$205,14,FALSE))</f>
        <v>Hauck</v>
      </c>
      <c r="D31" s="13" t="str">
        <f>IF(A31="","",VLOOKUP(L31,[1]Events!$C$6:$AF$205,12,FALSE))</f>
        <v>Kona</v>
      </c>
      <c r="E31" s="13">
        <f>IF(A31="","",'[1]Saturday Awards_data'!CW231)</f>
        <v>29.16</v>
      </c>
      <c r="L31" t="str">
        <f>IF(A31="","",'[1]Saturday Awards_data'!CY231)</f>
        <v>Kona / Tim</v>
      </c>
    </row>
    <row r="32" spans="1:12" x14ac:dyDescent="0.35">
      <c r="A32" s="12">
        <f>IF('[1]Saturday Awards_data'!CV232="","",'[1]Saturday Awards_data'!CV232)</f>
        <v>13</v>
      </c>
      <c r="B32" s="13" t="str">
        <f>IF(A32="","",VLOOKUP(L32,[1]Events!$C$6:$AF$205,13,FALSE))</f>
        <v>Melanie</v>
      </c>
      <c r="C32" s="13" t="str">
        <f>IF(A32="","",VLOOKUP(L32,[1]Events!$C$6:$AF$205,14,FALSE))</f>
        <v>Griggs</v>
      </c>
      <c r="D32" s="13" t="str">
        <f>IF(A32="","",VLOOKUP(L32,[1]Events!$C$6:$AF$205,12,FALSE))</f>
        <v>Flame</v>
      </c>
      <c r="E32" s="13">
        <f>IF(A32="","",'[1]Saturday Awards_data'!CW232)</f>
        <v>31.76</v>
      </c>
      <c r="L32" t="str">
        <f>IF(A32="","",'[1]Saturday Awards_data'!CY232)</f>
        <v>Flame</v>
      </c>
    </row>
    <row r="33" spans="1:12" x14ac:dyDescent="0.35">
      <c r="A33" s="12">
        <f>IF('[1]Saturday Awards_data'!CV233="","",'[1]Saturday Awards_data'!CV233)</f>
        <v>14</v>
      </c>
      <c r="B33" s="13" t="str">
        <f>IF(A33="","",VLOOKUP(L33,[1]Events!$C$6:$AF$205,13,FALSE))</f>
        <v>Dave</v>
      </c>
      <c r="C33" s="13" t="str">
        <f>IF(A33="","",VLOOKUP(L33,[1]Events!$C$6:$AF$205,14,FALSE))</f>
        <v>Erb</v>
      </c>
      <c r="D33" s="13" t="str">
        <f>IF(A33="","",VLOOKUP(L33,[1]Events!$C$6:$AF$205,12,FALSE))</f>
        <v>Phoenix</v>
      </c>
      <c r="E33" s="13">
        <f>IF(A33="","",'[1]Saturday Awards_data'!CW233)</f>
        <v>32.96</v>
      </c>
      <c r="L33" t="str">
        <f>IF(A33="","",'[1]Saturday Awards_data'!CY233)</f>
        <v>Phoenix</v>
      </c>
    </row>
    <row r="34" spans="1:12" x14ac:dyDescent="0.35">
      <c r="A34" s="12">
        <f>IF('[1]Saturday Awards_data'!CV234="","",'[1]Saturday Awards_data'!CV234)</f>
        <v>15</v>
      </c>
      <c r="B34" s="13" t="str">
        <f>IF(A34="","",VLOOKUP(L34,[1]Events!$C$6:$AF$205,13,FALSE))</f>
        <v>Birgit</v>
      </c>
      <c r="C34" s="13" t="str">
        <f>IF(A34="","",VLOOKUP(L34,[1]Events!$C$6:$AF$205,14,FALSE))</f>
        <v>Locklear</v>
      </c>
      <c r="D34" s="13" t="str">
        <f>IF(A34="","",VLOOKUP(L34,[1]Events!$C$6:$AF$205,12,FALSE))</f>
        <v>Ahi</v>
      </c>
      <c r="E34" s="13">
        <f>IF(A34="","",'[1]Saturday Awards_data'!CW234)</f>
        <v>33.07</v>
      </c>
      <c r="L34" t="str">
        <f>IF(A34="","",'[1]Saturday Awards_data'!CY234)</f>
        <v>Ahi</v>
      </c>
    </row>
    <row r="35" spans="1:12" x14ac:dyDescent="0.35">
      <c r="A35" s="12">
        <f>IF('[1]Saturday Awards_data'!CV235="","",'[1]Saturday Awards_data'!CV235)</f>
        <v>16</v>
      </c>
      <c r="B35" s="13" t="str">
        <f>IF(A35="","",VLOOKUP(L35,[1]Events!$C$6:$AF$205,13,FALSE))</f>
        <v>Ceirra</v>
      </c>
      <c r="C35" s="13" t="str">
        <f>IF(A35="","",VLOOKUP(L35,[1]Events!$C$6:$AF$205,14,FALSE))</f>
        <v>Zeigler</v>
      </c>
      <c r="D35" s="13" t="str">
        <f>IF(A35="","",VLOOKUP(L35,[1]Events!$C$6:$AF$205,12,FALSE))</f>
        <v>Swish</v>
      </c>
      <c r="E35" s="13">
        <f>IF(A35="","",'[1]Saturday Awards_data'!CW235)</f>
        <v>40.29</v>
      </c>
      <c r="L35" t="str">
        <f>IF(A35="","",'[1]Saturday Awards_data'!CY235)</f>
        <v>Swish</v>
      </c>
    </row>
    <row r="36" spans="1:12" x14ac:dyDescent="0.35">
      <c r="A36" s="12">
        <f>IF('[1]Saturday Awards_data'!CV236="","",'[1]Saturday Awards_data'!CV236)</f>
        <v>17</v>
      </c>
      <c r="B36" s="13" t="str">
        <f>IF(A36="","",VLOOKUP(L36,[1]Events!$C$6:$AF$205,13,FALSE))</f>
        <v>Criss</v>
      </c>
      <c r="C36" s="13" t="str">
        <f>IF(A36="","",VLOOKUP(L36,[1]Events!$C$6:$AF$205,14,FALSE))</f>
        <v>Brown</v>
      </c>
      <c r="D36" s="13" t="str">
        <f>IF(A36="","",VLOOKUP(L36,[1]Events!$C$6:$AF$205,12,FALSE))</f>
        <v>Bullet</v>
      </c>
      <c r="E36" s="13">
        <f>IF(A36="","",'[1]Saturday Awards_data'!CW236)</f>
        <v>42.19</v>
      </c>
      <c r="L36" t="str">
        <f>IF(A36="","",'[1]Saturday Awards_data'!CY236)</f>
        <v>Bullet</v>
      </c>
    </row>
    <row r="37" spans="1:12" x14ac:dyDescent="0.35">
      <c r="A37" s="12">
        <f>IF('[1]Saturday Awards_data'!CV237="","",'[1]Saturday Awards_data'!CV237)</f>
        <v>18</v>
      </c>
      <c r="B37" s="13" t="str">
        <f>IF(A37="","",VLOOKUP(L37,[1]Events!$C$6:$AF$205,13,FALSE))</f>
        <v>Todd</v>
      </c>
      <c r="C37" s="13" t="str">
        <f>IF(A37="","",VLOOKUP(L37,[1]Events!$C$6:$AF$205,14,FALSE))</f>
        <v>Queen</v>
      </c>
      <c r="D37" s="13" t="str">
        <f>IF(A37="","",VLOOKUP(L37,[1]Events!$C$6:$AF$205,12,FALSE))</f>
        <v>Tanner</v>
      </c>
      <c r="E37" s="13">
        <f>IF(A37="","",'[1]Saturday Awards_data'!CW237)</f>
        <v>59.9</v>
      </c>
      <c r="L37" t="str">
        <f>IF(A37="","",'[1]Saturday Awards_data'!CY237)</f>
        <v>Tanner</v>
      </c>
    </row>
    <row r="38" spans="1:12" x14ac:dyDescent="0.35">
      <c r="A38" s="12" t="str">
        <f>IF('[1]Saturday Awards_data'!CV238="","",'[1]Saturday Awards_data'!CV238)</f>
        <v/>
      </c>
      <c r="B38" s="13" t="str">
        <f>IF(A38="","",VLOOKUP(L38,[1]Events!$C$6:$AF$205,13,FALSE))</f>
        <v/>
      </c>
      <c r="C38" s="13" t="str">
        <f>IF(A38="","",VLOOKUP(L38,[1]Events!$C$6:$AF$205,14,FALSE))</f>
        <v/>
      </c>
      <c r="D38" s="13" t="str">
        <f>IF(A38="","",VLOOKUP(L38,[1]Events!$C$6:$AF$205,12,FALSE))</f>
        <v/>
      </c>
      <c r="E38" s="13" t="str">
        <f>IF(A38="","",'[1]Saturday Awards_data'!CW238)</f>
        <v/>
      </c>
      <c r="L38" t="str">
        <f>IF(A38="","",'[1]Saturday Awards_data'!CY238)</f>
        <v/>
      </c>
    </row>
    <row r="39" spans="1:12" x14ac:dyDescent="0.35">
      <c r="A39" s="12" t="str">
        <f>IF('[1]Saturday Awards_data'!CV419="","",'[1]Saturday Awards_data'!CV419)</f>
        <v>DNF</v>
      </c>
      <c r="B39" s="13" t="str">
        <f>IF(A39="","",VLOOKUP(L39,[1]Events!$C$6:$AF$205,13,FALSE))</f>
        <v>Tim</v>
      </c>
      <c r="C39" s="13" t="str">
        <f>IF(A39="","",VLOOKUP(L39,[1]Events!$C$6:$AF$205,14,FALSE))</f>
        <v>Hauck</v>
      </c>
      <c r="D39" s="13" t="str">
        <f>IF(A39="","",VLOOKUP(L39,[1]Events!$C$6:$AF$205,12,FALSE))</f>
        <v>Raven</v>
      </c>
      <c r="E39" s="13" t="str">
        <f>IF(A39="","",'[1]Saturday Awards_data'!CW419)</f>
        <v>DNF</v>
      </c>
      <c r="L39" t="str">
        <f>IF(A39="","",'[1]Saturday Awards_data'!CY419)</f>
        <v>Raven / Tim</v>
      </c>
    </row>
    <row r="40" spans="1:12" ht="15" thickBot="1" x14ac:dyDescent="0.4">
      <c r="A40" s="17" t="s">
        <v>15</v>
      </c>
    </row>
    <row r="41" spans="1:12" ht="15" thickBot="1" x14ac:dyDescent="0.4">
      <c r="A41" s="6" t="s">
        <v>17</v>
      </c>
      <c r="B41" s="7"/>
      <c r="C41" s="7"/>
      <c r="D41" s="7"/>
      <c r="E41" s="7"/>
      <c r="F41" s="8"/>
    </row>
    <row r="42" spans="1:12" x14ac:dyDescent="0.35">
      <c r="A42" s="9" t="s">
        <v>4</v>
      </c>
      <c r="B42" s="11" t="s">
        <v>5</v>
      </c>
      <c r="C42" s="11" t="s">
        <v>6</v>
      </c>
      <c r="D42" s="11" t="s">
        <v>18</v>
      </c>
      <c r="E42" s="11" t="s">
        <v>12</v>
      </c>
      <c r="F42" s="11" t="s">
        <v>13</v>
      </c>
      <c r="L42" t="s">
        <v>14</v>
      </c>
    </row>
    <row r="43" spans="1:12" x14ac:dyDescent="0.35">
      <c r="A43" s="12">
        <f>IF('[1]Saturday Awards_data'!EM220="","",'[1]Saturday Awards_data'!EM220)</f>
        <v>1</v>
      </c>
      <c r="B43" s="13" t="str">
        <f>IF(A43="","",VLOOKUP(L43,[1]Events!$C$6:$AF$205,13,FALSE))</f>
        <v>Criss</v>
      </c>
      <c r="C43" s="13" t="str">
        <f>IF(A43="","",VLOOKUP(L43,[1]Events!$C$6:$AF$205,14,FALSE))</f>
        <v>Brown</v>
      </c>
      <c r="D43" s="13" t="str">
        <f>IF(A43="","",VLOOKUP(L43,[1]Events!$C$6:$AF$205,12,FALSE))</f>
        <v>Sizzle</v>
      </c>
      <c r="E43" s="13">
        <f>IF(A43="","",'[1]Saturday Awards_data'!EN220)</f>
        <v>50</v>
      </c>
      <c r="F43" s="13">
        <f>IF(A43="","",'[1]Saturday Awards_data'!EO220)</f>
        <v>13</v>
      </c>
      <c r="L43" t="str">
        <f>IF(A43="","",'[1]Saturday Awards_data'!EQ220)</f>
        <v>Sizzle</v>
      </c>
    </row>
    <row r="44" spans="1:12" x14ac:dyDescent="0.35">
      <c r="A44" s="12">
        <f>IF('[1]Saturday Awards_data'!EM221="","",'[1]Saturday Awards_data'!EM221)</f>
        <v>2</v>
      </c>
      <c r="B44" s="13" t="str">
        <f>IF(A44="","",VLOOKUP(L44,[1]Events!$C$6:$AF$205,13,FALSE))</f>
        <v>Tim</v>
      </c>
      <c r="C44" s="13" t="str">
        <f>IF(A44="","",VLOOKUP(L44,[1]Events!$C$6:$AF$205,14,FALSE))</f>
        <v>Hauck</v>
      </c>
      <c r="D44" s="13" t="str">
        <f>IF(A44="","",VLOOKUP(L44,[1]Events!$C$6:$AF$205,12,FALSE))</f>
        <v>Kona</v>
      </c>
      <c r="E44" s="13">
        <f>IF(A44="","",'[1]Saturday Awards_data'!EN221)</f>
        <v>48</v>
      </c>
      <c r="F44" s="13">
        <f>IF(A44="","",'[1]Saturday Awards_data'!EO221)</f>
        <v>13</v>
      </c>
      <c r="L44" t="str">
        <f>IF(A44="","",'[1]Saturday Awards_data'!EQ221)</f>
        <v>Kona / Tim</v>
      </c>
    </row>
    <row r="45" spans="1:12" x14ac:dyDescent="0.35">
      <c r="A45" s="12">
        <f>IF('[1]Saturday Awards_data'!EM222="","",'[1]Saturday Awards_data'!EM222)</f>
        <v>3</v>
      </c>
      <c r="B45" s="13" t="str">
        <f>IF(A45="","",VLOOKUP(L45,[1]Events!$C$6:$AF$205,13,FALSE))</f>
        <v>Jeff</v>
      </c>
      <c r="C45" s="13" t="str">
        <f>IF(A45="","",VLOOKUP(L45,[1]Events!$C$6:$AF$205,14,FALSE))</f>
        <v>Bergquist</v>
      </c>
      <c r="D45" s="13" t="str">
        <f>IF(A45="","",VLOOKUP(L45,[1]Events!$C$6:$AF$205,12,FALSE))</f>
        <v>Chloe</v>
      </c>
      <c r="E45" s="13">
        <f>IF(A45="","",'[1]Saturday Awards_data'!EN222)</f>
        <v>47</v>
      </c>
      <c r="F45" s="13">
        <f>IF(A45="","",'[1]Saturday Awards_data'!EO222)</f>
        <v>13</v>
      </c>
      <c r="L45" t="str">
        <f>IF(A45="","",'[1]Saturday Awards_data'!EQ222)</f>
        <v>Chloe / Jeff</v>
      </c>
    </row>
    <row r="46" spans="1:12" x14ac:dyDescent="0.35">
      <c r="A46" s="12">
        <f>IF('[1]Saturday Awards_data'!EM223="","",'[1]Saturday Awards_data'!EM223)</f>
        <v>4</v>
      </c>
      <c r="B46" s="13" t="str">
        <f>IF(A46="","",VLOOKUP(L46,[1]Events!$C$6:$AF$205,13,FALSE))</f>
        <v>Ceirra</v>
      </c>
      <c r="C46" s="13" t="str">
        <f>IF(A46="","",VLOOKUP(L46,[1]Events!$C$6:$AF$205,14,FALSE))</f>
        <v>Zeigler</v>
      </c>
      <c r="D46" s="13" t="str">
        <f>IF(A46="","",VLOOKUP(L46,[1]Events!$C$6:$AF$205,12,FALSE))</f>
        <v>Stacey</v>
      </c>
      <c r="E46" s="13">
        <f>IF(A46="","",'[1]Saturday Awards_data'!EN223)</f>
        <v>46</v>
      </c>
      <c r="F46" s="13">
        <f>IF(A46="","",'[1]Saturday Awards_data'!EO223)</f>
        <v>13</v>
      </c>
      <c r="L46" t="str">
        <f>IF(A46="","",'[1]Saturday Awards_data'!EQ223)</f>
        <v>Stacey</v>
      </c>
    </row>
    <row r="47" spans="1:12" x14ac:dyDescent="0.35">
      <c r="A47" s="12">
        <f>IF('[1]Saturday Awards_data'!EM224="","",'[1]Saturday Awards_data'!EM224)</f>
        <v>5</v>
      </c>
      <c r="B47" s="13" t="str">
        <f>IF(A47="","",VLOOKUP(L47,[1]Events!$C$6:$AF$205,13,FALSE))</f>
        <v>Birgit</v>
      </c>
      <c r="C47" s="13" t="str">
        <f>IF(A47="","",VLOOKUP(L47,[1]Events!$C$6:$AF$205,14,FALSE))</f>
        <v>Locklear</v>
      </c>
      <c r="D47" s="13" t="str">
        <f>IF(A47="","",VLOOKUP(L47,[1]Events!$C$6:$AF$205,12,FALSE))</f>
        <v>Pyro</v>
      </c>
      <c r="E47" s="13">
        <f>IF(A47="","",'[1]Saturday Awards_data'!EN224)</f>
        <v>45</v>
      </c>
      <c r="F47" s="13">
        <f>IF(A47="","",'[1]Saturday Awards_data'!EO224)</f>
        <v>13</v>
      </c>
      <c r="L47" t="str">
        <f>IF(A47="","",'[1]Saturday Awards_data'!EQ224)</f>
        <v>Pyro / Birgit</v>
      </c>
    </row>
    <row r="48" spans="1:12" x14ac:dyDescent="0.35">
      <c r="A48" s="12">
        <f>IF('[1]Saturday Awards_data'!EM225="","",'[1]Saturday Awards_data'!EM225)</f>
        <v>6</v>
      </c>
      <c r="B48" s="13" t="str">
        <f>IF(A48="","",VLOOKUP(L48,[1]Events!$C$6:$AF$205,13,FALSE))</f>
        <v>Melanie</v>
      </c>
      <c r="C48" s="13" t="str">
        <f>IF(A48="","",VLOOKUP(L48,[1]Events!$C$6:$AF$205,14,FALSE))</f>
        <v>Griggs</v>
      </c>
      <c r="D48" s="13" t="str">
        <f>IF(A48="","",VLOOKUP(L48,[1]Events!$C$6:$AF$205,12,FALSE))</f>
        <v>Flame</v>
      </c>
      <c r="E48" s="13">
        <f>IF(A48="","",'[1]Saturday Awards_data'!EN225)</f>
        <v>39</v>
      </c>
      <c r="F48" s="13">
        <f>IF(A48="","",'[1]Saturday Awards_data'!EO225)</f>
        <v>13</v>
      </c>
      <c r="L48" t="str">
        <f>IF(A48="","",'[1]Saturday Awards_data'!EQ225)</f>
        <v>Flame</v>
      </c>
    </row>
    <row r="49" spans="1:12" x14ac:dyDescent="0.35">
      <c r="A49" s="12">
        <f>IF('[1]Saturday Awards_data'!EM226="","",'[1]Saturday Awards_data'!EM226)</f>
        <v>7</v>
      </c>
      <c r="B49" s="13" t="str">
        <f>IF(A49="","",VLOOKUP(L49,[1]Events!$C$6:$AF$205,13,FALSE))</f>
        <v>Dave</v>
      </c>
      <c r="C49" s="13" t="str">
        <f>IF(A49="","",VLOOKUP(L49,[1]Events!$C$6:$AF$205,14,FALSE))</f>
        <v>Erb</v>
      </c>
      <c r="D49" s="13" t="str">
        <f>IF(A49="","",VLOOKUP(L49,[1]Events!$C$6:$AF$205,12,FALSE))</f>
        <v>Phoenix</v>
      </c>
      <c r="E49" s="13">
        <f>IF(A49="","",'[1]Saturday Awards_data'!EN226)</f>
        <v>36</v>
      </c>
      <c r="F49" s="13">
        <f>IF(A49="","",'[1]Saturday Awards_data'!EO226)</f>
        <v>11</v>
      </c>
      <c r="L49" t="str">
        <f>IF(A49="","",'[1]Saturday Awards_data'!EQ226)</f>
        <v>Phoenix</v>
      </c>
    </row>
    <row r="50" spans="1:12" x14ac:dyDescent="0.35">
      <c r="A50" s="12">
        <f>IF('[1]Saturday Awards_data'!EM227="","",'[1]Saturday Awards_data'!EM227)</f>
        <v>7</v>
      </c>
      <c r="B50" s="13" t="str">
        <f>IF(A50="","",VLOOKUP(L50,[1]Events!$C$6:$AF$205,13,FALSE))</f>
        <v>Birgit</v>
      </c>
      <c r="C50" s="13" t="str">
        <f>IF(A50="","",VLOOKUP(L50,[1]Events!$C$6:$AF$205,14,FALSE))</f>
        <v>Locklear</v>
      </c>
      <c r="D50" s="13" t="str">
        <f>IF(A50="","",VLOOKUP(L50,[1]Events!$C$6:$AF$205,12,FALSE))</f>
        <v>Ahi</v>
      </c>
      <c r="E50" s="13">
        <f>IF(A50="","",'[1]Saturday Awards_data'!EN227)</f>
        <v>36</v>
      </c>
      <c r="F50" s="13">
        <f>IF(A50="","",'[1]Saturday Awards_data'!EO227)</f>
        <v>11</v>
      </c>
      <c r="L50" t="str">
        <f>IF(A50="","",'[1]Saturday Awards_data'!EQ227)</f>
        <v>Ahi</v>
      </c>
    </row>
    <row r="51" spans="1:12" x14ac:dyDescent="0.35">
      <c r="A51" s="12">
        <f>IF('[1]Saturday Awards_data'!EM228="","",'[1]Saturday Awards_data'!EM228)</f>
        <v>7</v>
      </c>
      <c r="B51" s="13" t="str">
        <f>IF(A51="","",VLOOKUP(L51,[1]Events!$C$6:$AF$205,13,FALSE))</f>
        <v>Birgit</v>
      </c>
      <c r="C51" s="13" t="str">
        <f>IF(A51="","",VLOOKUP(L51,[1]Events!$C$6:$AF$205,14,FALSE))</f>
        <v>Locklear</v>
      </c>
      <c r="D51" s="13" t="str">
        <f>IF(A51="","",VLOOKUP(L51,[1]Events!$C$6:$AF$205,12,FALSE))</f>
        <v>Luna</v>
      </c>
      <c r="E51" s="13">
        <f>IF(A51="","",'[1]Saturday Awards_data'!EN228)</f>
        <v>36</v>
      </c>
      <c r="F51" s="13">
        <f>IF(A51="","",'[1]Saturday Awards_data'!EO228)</f>
        <v>11</v>
      </c>
      <c r="L51" t="str">
        <f>IF(A51="","",'[1]Saturday Awards_data'!EQ228)</f>
        <v>Luna</v>
      </c>
    </row>
    <row r="52" spans="1:12" x14ac:dyDescent="0.35">
      <c r="A52" s="12">
        <f>IF('[1]Saturday Awards_data'!EM229="","",'[1]Saturday Awards_data'!EM229)</f>
        <v>10</v>
      </c>
      <c r="B52" s="13" t="str">
        <f>IF(A52="","",VLOOKUP(L52,[1]Events!$C$6:$AF$205,13,FALSE))</f>
        <v>Criss</v>
      </c>
      <c r="C52" s="13" t="str">
        <f>IF(A52="","",VLOOKUP(L52,[1]Events!$C$6:$AF$205,14,FALSE))</f>
        <v>Brown</v>
      </c>
      <c r="D52" s="13" t="str">
        <f>IF(A52="","",VLOOKUP(L52,[1]Events!$C$6:$AF$205,12,FALSE))</f>
        <v>Bullet</v>
      </c>
      <c r="E52" s="13">
        <f>IF(A52="","",'[1]Saturday Awards_data'!EN229)</f>
        <v>34</v>
      </c>
      <c r="F52" s="13">
        <f>IF(A52="","",'[1]Saturday Awards_data'!EO229)</f>
        <v>11</v>
      </c>
      <c r="L52" t="str">
        <f>IF(A52="","",'[1]Saturday Awards_data'!EQ229)</f>
        <v>Bullet</v>
      </c>
    </row>
    <row r="53" spans="1:12" x14ac:dyDescent="0.35">
      <c r="A53" s="12">
        <f>IF('[1]Saturday Awards_data'!EM230="","",'[1]Saturday Awards_data'!EM230)</f>
        <v>10</v>
      </c>
      <c r="B53" s="13" t="str">
        <f>IF(A53="","",VLOOKUP(L53,[1]Events!$C$6:$AF$205,13,FALSE))</f>
        <v>Tim</v>
      </c>
      <c r="C53" s="13" t="str">
        <f>IF(A53="","",VLOOKUP(L53,[1]Events!$C$6:$AF$205,14,FALSE))</f>
        <v>Hauck</v>
      </c>
      <c r="D53" s="13" t="str">
        <f>IF(A53="","",VLOOKUP(L53,[1]Events!$C$6:$AF$205,12,FALSE))</f>
        <v>Raven</v>
      </c>
      <c r="E53" s="13">
        <f>IF(A53="","",'[1]Saturday Awards_data'!EN230)</f>
        <v>34</v>
      </c>
      <c r="F53" s="13">
        <f>IF(A53="","",'[1]Saturday Awards_data'!EO230)</f>
        <v>11</v>
      </c>
      <c r="L53" t="str">
        <f>IF(A53="","",'[1]Saturday Awards_data'!EQ230)</f>
        <v>Raven / Tim</v>
      </c>
    </row>
    <row r="54" spans="1:12" x14ac:dyDescent="0.35">
      <c r="A54" s="12">
        <f>IF('[1]Saturday Awards_data'!EM231="","",'[1]Saturday Awards_data'!EM231)</f>
        <v>12</v>
      </c>
      <c r="B54" s="13" t="str">
        <f>IF(A54="","",VLOOKUP(L54,[1]Events!$C$6:$AF$205,13,FALSE))</f>
        <v>Alan</v>
      </c>
      <c r="C54" s="13" t="str">
        <f>IF(A54="","",VLOOKUP(L54,[1]Events!$C$6:$AF$205,14,FALSE))</f>
        <v>Eckman</v>
      </c>
      <c r="D54" s="13" t="str">
        <f>IF(A54="","",VLOOKUP(L54,[1]Events!$C$6:$AF$205,12,FALSE))</f>
        <v>Blue</v>
      </c>
      <c r="E54" s="13">
        <f>IF(A54="","",'[1]Saturday Awards_data'!EN231)</f>
        <v>32</v>
      </c>
      <c r="F54" s="13">
        <f>IF(A54="","",'[1]Saturday Awards_data'!EO231)</f>
        <v>13</v>
      </c>
      <c r="L54" t="str">
        <f>IF(A54="","",'[1]Saturday Awards_data'!EQ231)</f>
        <v>Blue</v>
      </c>
    </row>
    <row r="55" spans="1:12" x14ac:dyDescent="0.35">
      <c r="A55" s="12">
        <f>IF('[1]Saturday Awards_data'!EM232="","",'[1]Saturday Awards_data'!EM232)</f>
        <v>13</v>
      </c>
      <c r="B55" s="13" t="str">
        <f>IF(A55="","",VLOOKUP(L55,[1]Events!$C$6:$AF$205,13,FALSE))</f>
        <v>Ceirra</v>
      </c>
      <c r="C55" s="13" t="str">
        <f>IF(A55="","",VLOOKUP(L55,[1]Events!$C$6:$AF$205,14,FALSE))</f>
        <v>Zeigler</v>
      </c>
      <c r="D55" s="13" t="str">
        <f>IF(A55="","",VLOOKUP(L55,[1]Events!$C$6:$AF$205,12,FALSE))</f>
        <v>Swish</v>
      </c>
      <c r="E55" s="13">
        <f>IF(A55="","",'[1]Saturday Awards_data'!EN232)</f>
        <v>30</v>
      </c>
      <c r="F55" s="13">
        <f>IF(A55="","",'[1]Saturday Awards_data'!EO232)</f>
        <v>10</v>
      </c>
      <c r="L55" t="str">
        <f>IF(A55="","",'[1]Saturday Awards_data'!EQ232)</f>
        <v>Swish</v>
      </c>
    </row>
    <row r="56" spans="1:12" x14ac:dyDescent="0.35">
      <c r="A56" s="12">
        <f>IF('[1]Saturday Awards_data'!EM233="","",'[1]Saturday Awards_data'!EM233)</f>
        <v>14</v>
      </c>
      <c r="B56" s="13" t="str">
        <f>IF(A56="","",VLOOKUP(L56,[1]Events!$C$6:$AF$205,13,FALSE))</f>
        <v>Frank</v>
      </c>
      <c r="C56" s="13" t="str">
        <f>IF(A56="","",VLOOKUP(L56,[1]Events!$C$6:$AF$205,14,FALSE))</f>
        <v>Montgomery</v>
      </c>
      <c r="D56" s="13" t="str">
        <f>IF(A56="","",VLOOKUP(L56,[1]Events!$C$6:$AF$205,12,FALSE))</f>
        <v>Fever</v>
      </c>
      <c r="E56" s="13">
        <f>IF(A56="","",'[1]Saturday Awards_data'!EN233)</f>
        <v>24</v>
      </c>
      <c r="F56" s="13">
        <f>IF(A56="","",'[1]Saturday Awards_data'!EO233)</f>
        <v>9</v>
      </c>
      <c r="L56" t="str">
        <f>IF(A56="","",'[1]Saturday Awards_data'!EQ233)</f>
        <v>Fever</v>
      </c>
    </row>
    <row r="57" spans="1:12" x14ac:dyDescent="0.35">
      <c r="A57" s="12">
        <f>IF('[1]Saturday Awards_data'!EM234="","",'[1]Saturday Awards_data'!EM234)</f>
        <v>15</v>
      </c>
      <c r="B57" s="13" t="str">
        <f>IF(A57="","",VLOOKUP(L57,[1]Events!$C$6:$AF$205,13,FALSE))</f>
        <v>Todd</v>
      </c>
      <c r="C57" s="13" t="str">
        <f>IF(A57="","",VLOOKUP(L57,[1]Events!$C$6:$AF$205,14,FALSE))</f>
        <v>Queen</v>
      </c>
      <c r="D57" s="13" t="str">
        <f>IF(A57="","",VLOOKUP(L57,[1]Events!$C$6:$AF$205,12,FALSE))</f>
        <v>EddiE</v>
      </c>
      <c r="E57" s="13">
        <f>IF(A57="","",'[1]Saturday Awards_data'!EN234)</f>
        <v>23</v>
      </c>
      <c r="F57" s="13">
        <f>IF(A57="","",'[1]Saturday Awards_data'!EO234)</f>
        <v>8</v>
      </c>
      <c r="L57" t="str">
        <f>IF(A57="","",'[1]Saturday Awards_data'!EQ234)</f>
        <v>EddiE</v>
      </c>
    </row>
    <row r="58" spans="1:12" x14ac:dyDescent="0.35">
      <c r="A58" s="12">
        <f>IF('[1]Saturday Awards_data'!EM235="","",'[1]Saturday Awards_data'!EM235)</f>
        <v>16</v>
      </c>
      <c r="B58" s="13" t="str">
        <f>IF(A58="","",VLOOKUP(L58,[1]Events!$C$6:$AF$205,13,FALSE))</f>
        <v>Todd</v>
      </c>
      <c r="C58" s="13" t="str">
        <f>IF(A58="","",VLOOKUP(L58,[1]Events!$C$6:$AF$205,14,FALSE))</f>
        <v>Queen</v>
      </c>
      <c r="D58" s="13" t="str">
        <f>IF(A58="","",VLOOKUP(L58,[1]Events!$C$6:$AF$205,12,FALSE))</f>
        <v>Tanner</v>
      </c>
      <c r="E58" s="13">
        <f>IF(A58="","",'[1]Saturday Awards_data'!EN235)</f>
        <v>20</v>
      </c>
      <c r="F58" s="13">
        <f>IF(A58="","",'[1]Saturday Awards_data'!EO235)</f>
        <v>8</v>
      </c>
      <c r="L58" t="str">
        <f>IF(A58="","",'[1]Saturday Awards_data'!EQ235)</f>
        <v>Tanner</v>
      </c>
    </row>
    <row r="59" spans="1:12" ht="15" thickBot="1" x14ac:dyDescent="0.4">
      <c r="A59" s="12" t="str">
        <f>IF('[1]Saturday Awards_data'!EM236="","",'[1]Saturday Awards_data'!EM236)</f>
        <v/>
      </c>
      <c r="B59" s="13" t="str">
        <f>IF(A59="","",VLOOKUP(L59,[1]Events!$C$6:$AF$205,13,FALSE))</f>
        <v/>
      </c>
      <c r="C59" s="13" t="str">
        <f>IF(A59="","",VLOOKUP(L59,[1]Events!$C$6:$AF$205,14,FALSE))</f>
        <v/>
      </c>
      <c r="D59" s="13" t="str">
        <f>IF(A59="","",VLOOKUP(L59,[1]Events!$C$6:$AF$205,12,FALSE))</f>
        <v/>
      </c>
      <c r="E59" s="13" t="str">
        <f>IF(A59="","",'[1]Saturday Awards_data'!EN236)</f>
        <v/>
      </c>
      <c r="F59" s="13" t="str">
        <f>IF(A59="","",'[1]Saturday Awards_data'!EO236)</f>
        <v/>
      </c>
      <c r="L59" t="str">
        <f>IF(A59="","",'[1]Saturday Awards_data'!EQ236)</f>
        <v/>
      </c>
    </row>
    <row r="60" spans="1:12" ht="15" thickBot="1" x14ac:dyDescent="0.4">
      <c r="A60" s="6" t="s">
        <v>19</v>
      </c>
      <c r="B60" s="7"/>
      <c r="C60" s="7"/>
      <c r="D60" s="7"/>
      <c r="E60" s="7"/>
      <c r="F60" s="8"/>
    </row>
    <row r="61" spans="1:12" x14ac:dyDescent="0.35">
      <c r="A61" s="9" t="s">
        <v>4</v>
      </c>
      <c r="B61" s="11" t="s">
        <v>5</v>
      </c>
      <c r="C61" s="11" t="s">
        <v>6</v>
      </c>
      <c r="D61" s="11" t="s">
        <v>18</v>
      </c>
      <c r="E61" s="11" t="s">
        <v>12</v>
      </c>
      <c r="F61" s="11" t="s">
        <v>13</v>
      </c>
      <c r="L61" t="s">
        <v>14</v>
      </c>
    </row>
    <row r="62" spans="1:12" x14ac:dyDescent="0.35">
      <c r="A62" s="12">
        <f>IF('[1]Saturday Awards_data'!GI220="","",'[1]Saturday Awards_data'!GI220)</f>
        <v>1</v>
      </c>
      <c r="B62" s="13" t="str">
        <f>IF(A62="","",VLOOKUP(L62,[1]Events!$C$6:$AF$205,13,FALSE))</f>
        <v>Frank</v>
      </c>
      <c r="C62" s="13" t="str">
        <f>IF(A62="","",VLOOKUP(L62,[1]Events!$C$6:$AF$205,14,FALSE))</f>
        <v>Montgomery</v>
      </c>
      <c r="D62" s="13" t="str">
        <f>IF(A62="","",VLOOKUP(L62,[1]Events!$C$6:$AF$205,12,FALSE))</f>
        <v>Jagger</v>
      </c>
      <c r="E62" s="13">
        <f>IF(A62="","",'[1]Saturday Awards_data'!GJ220)</f>
        <v>44</v>
      </c>
      <c r="F62" s="13">
        <f>IF(A62="","",'[1]Saturday Awards_data'!GK220)</f>
        <v>9</v>
      </c>
      <c r="L62" t="str">
        <f>IF(A62="","",'[1]Saturday Awards_data'!GM220)</f>
        <v>Jagger</v>
      </c>
    </row>
    <row r="63" spans="1:12" x14ac:dyDescent="0.35">
      <c r="A63" s="12">
        <f>IF('[1]Saturday Awards_data'!GI221="","",'[1]Saturday Awards_data'!GI221)</f>
        <v>2</v>
      </c>
      <c r="B63" s="13" t="str">
        <f>IF(A63="","",VLOOKUP(L63,[1]Events!$C$6:$AF$205,13,FALSE))</f>
        <v>Tim</v>
      </c>
      <c r="C63" s="13" t="str">
        <f>IF(A63="","",VLOOKUP(L63,[1]Events!$C$6:$AF$205,14,FALSE))</f>
        <v>Hauck</v>
      </c>
      <c r="D63" s="13" t="str">
        <f>IF(A63="","",VLOOKUP(L63,[1]Events!$C$6:$AF$205,12,FALSE))</f>
        <v>Kona</v>
      </c>
      <c r="E63" s="13">
        <f>IF(A63="","",'[1]Saturday Awards_data'!GJ221)</f>
        <v>39</v>
      </c>
      <c r="F63" s="13">
        <f>IF(A63="","",'[1]Saturday Awards_data'!GK221)</f>
        <v>8</v>
      </c>
      <c r="L63" t="str">
        <f>IF(A63="","",'[1]Saturday Awards_data'!GM221)</f>
        <v>Kona / Tim</v>
      </c>
    </row>
    <row r="64" spans="1:12" x14ac:dyDescent="0.35">
      <c r="A64" s="12">
        <f>IF('[1]Saturday Awards_data'!GI222="","",'[1]Saturday Awards_data'!GI222)</f>
        <v>3</v>
      </c>
      <c r="B64" s="13" t="str">
        <f>IF(A64="","",VLOOKUP(L64,[1]Events!$C$6:$AF$205,13,FALSE))</f>
        <v>Ceirra</v>
      </c>
      <c r="C64" s="13" t="str">
        <f>IF(A64="","",VLOOKUP(L64,[1]Events!$C$6:$AF$205,14,FALSE))</f>
        <v>Zeigler</v>
      </c>
      <c r="D64" s="13" t="str">
        <f>IF(A64="","",VLOOKUP(L64,[1]Events!$C$6:$AF$205,12,FALSE))</f>
        <v>Stacey</v>
      </c>
      <c r="E64" s="13">
        <f>IF(A64="","",'[1]Saturday Awards_data'!GJ222)</f>
        <v>29</v>
      </c>
      <c r="F64" s="13">
        <f>IF(A64="","",'[1]Saturday Awards_data'!GK222)</f>
        <v>5</v>
      </c>
      <c r="L64" t="str">
        <f>IF(A64="","",'[1]Saturday Awards_data'!GM222)</f>
        <v>Stacey</v>
      </c>
    </row>
    <row r="65" spans="1:12" x14ac:dyDescent="0.35">
      <c r="A65" s="12">
        <f>IF('[1]Saturday Awards_data'!GI223="","",'[1]Saturday Awards_data'!GI223)</f>
        <v>4</v>
      </c>
      <c r="B65" s="13" t="str">
        <f>IF(A65="","",VLOOKUP(L65,[1]Events!$C$6:$AF$205,13,FALSE))</f>
        <v>Birgit</v>
      </c>
      <c r="C65" s="13" t="str">
        <f>IF(A65="","",VLOOKUP(L65,[1]Events!$C$6:$AF$205,14,FALSE))</f>
        <v>Locklear</v>
      </c>
      <c r="D65" s="13" t="str">
        <f>IF(A65="","",VLOOKUP(L65,[1]Events!$C$6:$AF$205,12,FALSE))</f>
        <v>Ahi</v>
      </c>
      <c r="E65" s="13">
        <f>IF(A65="","",'[1]Saturday Awards_data'!GJ223)</f>
        <v>25</v>
      </c>
      <c r="F65" s="13">
        <f>IF(A65="","",'[1]Saturday Awards_data'!GK223)</f>
        <v>6</v>
      </c>
      <c r="L65" t="str">
        <f>IF(A65="","",'[1]Saturday Awards_data'!GM223)</f>
        <v>Ahi</v>
      </c>
    </row>
    <row r="66" spans="1:12" x14ac:dyDescent="0.35">
      <c r="A66" s="12">
        <f>IF('[1]Saturday Awards_data'!GI224="","",'[1]Saturday Awards_data'!GI224)</f>
        <v>5</v>
      </c>
      <c r="B66" s="13" t="str">
        <f>IF(A66="","",VLOOKUP(L66,[1]Events!$C$6:$AF$205,13,FALSE))</f>
        <v>Tim</v>
      </c>
      <c r="C66" s="13" t="str">
        <f>IF(A66="","",VLOOKUP(L66,[1]Events!$C$6:$AF$205,14,FALSE))</f>
        <v>Hauck</v>
      </c>
      <c r="D66" s="13" t="str">
        <f>IF(A66="","",VLOOKUP(L66,[1]Events!$C$6:$AF$205,12,FALSE))</f>
        <v>Raven</v>
      </c>
      <c r="E66" s="13">
        <f>IF(A66="","",'[1]Saturday Awards_data'!GJ224)</f>
        <v>23</v>
      </c>
      <c r="F66" s="13">
        <f>IF(A66="","",'[1]Saturday Awards_data'!GK224)</f>
        <v>6</v>
      </c>
      <c r="L66" t="str">
        <f>IF(A66="","",'[1]Saturday Awards_data'!GM224)</f>
        <v>Raven / Tim</v>
      </c>
    </row>
    <row r="67" spans="1:12" x14ac:dyDescent="0.35">
      <c r="A67" s="12">
        <f>IF('[1]Saturday Awards_data'!GI225="","",'[1]Saturday Awards_data'!GI225)</f>
        <v>6</v>
      </c>
      <c r="B67" s="13" t="str">
        <f>IF(A67="","",VLOOKUP(L67,[1]Events!$C$6:$AF$205,13,FALSE))</f>
        <v>Alan</v>
      </c>
      <c r="C67" s="13" t="str">
        <f>IF(A67="","",VLOOKUP(L67,[1]Events!$C$6:$AF$205,14,FALSE))</f>
        <v>Eckman</v>
      </c>
      <c r="D67" s="13" t="str">
        <f>IF(A67="","",VLOOKUP(L67,[1]Events!$C$6:$AF$205,12,FALSE))</f>
        <v>Blue</v>
      </c>
      <c r="E67" s="13">
        <f>IF(A67="","",'[1]Saturday Awards_data'!GJ225)</f>
        <v>22</v>
      </c>
      <c r="F67" s="13">
        <f>IF(A67="","",'[1]Saturday Awards_data'!GK225)</f>
        <v>6</v>
      </c>
      <c r="L67" t="str">
        <f>IF(A67="","",'[1]Saturday Awards_data'!GM225)</f>
        <v>Blue</v>
      </c>
    </row>
    <row r="68" spans="1:12" x14ac:dyDescent="0.35">
      <c r="A68" s="12">
        <f>IF('[1]Saturday Awards_data'!GI226="","",'[1]Saturday Awards_data'!GI226)</f>
        <v>7</v>
      </c>
      <c r="B68" s="13" t="str">
        <f>IF(A68="","",VLOOKUP(L68,[1]Events!$C$6:$AF$205,13,FALSE))</f>
        <v>Dave</v>
      </c>
      <c r="C68" s="13" t="str">
        <f>IF(A68="","",VLOOKUP(L68,[1]Events!$C$6:$AF$205,14,FALSE))</f>
        <v>Erb</v>
      </c>
      <c r="D68" s="13" t="str">
        <f>IF(A68="","",VLOOKUP(L68,[1]Events!$C$6:$AF$205,12,FALSE))</f>
        <v>Cheyenne</v>
      </c>
      <c r="E68" s="13">
        <f>IF(A68="","",'[1]Saturday Awards_data'!GJ226)</f>
        <v>22</v>
      </c>
      <c r="F68" s="13">
        <f>IF(A68="","",'[1]Saturday Awards_data'!GK226)</f>
        <v>8</v>
      </c>
      <c r="L68" t="str">
        <f>IF(A68="","",'[1]Saturday Awards_data'!GM226)</f>
        <v>Cheyenne</v>
      </c>
    </row>
    <row r="69" spans="1:12" x14ac:dyDescent="0.35">
      <c r="A69" s="12">
        <f>IF('[1]Saturday Awards_data'!GI227="","",'[1]Saturday Awards_data'!GI227)</f>
        <v>8</v>
      </c>
      <c r="B69" s="13" t="str">
        <f>IF(A69="","",VLOOKUP(L69,[1]Events!$C$6:$AF$205,13,FALSE))</f>
        <v>Joe</v>
      </c>
      <c r="C69" s="13" t="str">
        <f>IF(A69="","",VLOOKUP(L69,[1]Events!$C$6:$AF$205,14,FALSE))</f>
        <v>Adams</v>
      </c>
      <c r="D69" s="13" t="str">
        <f>IF(A69="","",VLOOKUP(L69,[1]Events!$C$6:$AF$205,12,FALSE))</f>
        <v>Gunner</v>
      </c>
      <c r="E69" s="13">
        <f>IF(A69="","",'[1]Saturday Awards_data'!GJ227)</f>
        <v>19</v>
      </c>
      <c r="F69" s="13">
        <f>IF(A69="","",'[1]Saturday Awards_data'!GK227)</f>
        <v>6</v>
      </c>
      <c r="L69" t="str">
        <f>IF(A69="","",'[1]Saturday Awards_data'!GM227)</f>
        <v>Gunner / Joe</v>
      </c>
    </row>
    <row r="70" spans="1:12" x14ac:dyDescent="0.35">
      <c r="A70" s="12">
        <f>IF('[1]Saturday Awards_data'!GI228="","",'[1]Saturday Awards_data'!GI228)</f>
        <v>9</v>
      </c>
      <c r="B70" s="13" t="str">
        <f>IF(A70="","",VLOOKUP(L70,[1]Events!$C$6:$AF$205,13,FALSE))</f>
        <v>Criss</v>
      </c>
      <c r="C70" s="13" t="str">
        <f>IF(A70="","",VLOOKUP(L70,[1]Events!$C$6:$AF$205,14,FALSE))</f>
        <v>Brown</v>
      </c>
      <c r="D70" s="13" t="str">
        <f>IF(A70="","",VLOOKUP(L70,[1]Events!$C$6:$AF$205,12,FALSE))</f>
        <v>Bullet</v>
      </c>
      <c r="E70" s="13">
        <f>IF(A70="","",'[1]Saturday Awards_data'!GJ228)</f>
        <v>18</v>
      </c>
      <c r="F70" s="13">
        <f>IF(A70="","",'[1]Saturday Awards_data'!GK228)</f>
        <v>4</v>
      </c>
      <c r="L70" t="str">
        <f>IF(A70="","",'[1]Saturday Awards_data'!GM228)</f>
        <v>Bullet</v>
      </c>
    </row>
    <row r="71" spans="1:12" x14ac:dyDescent="0.35">
      <c r="A71" s="12">
        <f>IF('[1]Saturday Awards_data'!GI229="","",'[1]Saturday Awards_data'!GI229)</f>
        <v>10</v>
      </c>
      <c r="B71" s="13" t="str">
        <f>IF(A71="","",VLOOKUP(L71,[1]Events!$C$6:$AF$205,13,FALSE))</f>
        <v>Joe</v>
      </c>
      <c r="C71" s="13" t="str">
        <f>IF(A71="","",VLOOKUP(L71,[1]Events!$C$6:$AF$205,14,FALSE))</f>
        <v>Adams</v>
      </c>
      <c r="D71" s="13" t="str">
        <f>IF(A71="","",VLOOKUP(L71,[1]Events!$C$6:$AF$205,12,FALSE))</f>
        <v>Jesse James</v>
      </c>
      <c r="E71" s="13">
        <f>IF(A71="","",'[1]Saturday Awards_data'!GJ229)</f>
        <v>17</v>
      </c>
      <c r="F71" s="13">
        <f>IF(A71="","",'[1]Saturday Awards_data'!GK229)</f>
        <v>5</v>
      </c>
      <c r="L71" t="str">
        <f>IF(A71="","",'[1]Saturday Awards_data'!GM229)</f>
        <v>Jesse James / Joe</v>
      </c>
    </row>
    <row r="72" spans="1:12" x14ac:dyDescent="0.35">
      <c r="A72" s="12">
        <f>IF('[1]Saturday Awards_data'!GI230="","",'[1]Saturday Awards_data'!GI230)</f>
        <v>11</v>
      </c>
      <c r="B72" s="13" t="str">
        <f>IF(A72="","",VLOOKUP(L72,[1]Events!$C$6:$AF$205,13,FALSE))</f>
        <v>Frank</v>
      </c>
      <c r="C72" s="13" t="str">
        <f>IF(A72="","",VLOOKUP(L72,[1]Events!$C$6:$AF$205,14,FALSE))</f>
        <v>Montgomery</v>
      </c>
      <c r="D72" s="13" t="str">
        <f>IF(A72="","",VLOOKUP(L72,[1]Events!$C$6:$AF$205,12,FALSE))</f>
        <v>Fever</v>
      </c>
      <c r="E72" s="13">
        <f>IF(A72="","",'[1]Saturday Awards_data'!GJ230)</f>
        <v>14</v>
      </c>
      <c r="F72" s="13">
        <f>IF(A72="","",'[1]Saturday Awards_data'!GK230)</f>
        <v>6</v>
      </c>
      <c r="L72" t="str">
        <f>IF(A72="","",'[1]Saturday Awards_data'!GM230)</f>
        <v>Fever</v>
      </c>
    </row>
    <row r="73" spans="1:12" x14ac:dyDescent="0.35">
      <c r="A73" s="12">
        <f>IF('[1]Saturday Awards_data'!GI231="","",'[1]Saturday Awards_data'!GI231)</f>
        <v>11</v>
      </c>
      <c r="B73" s="13" t="str">
        <f>IF(A73="","",VLOOKUP(L73,[1]Events!$C$6:$AF$205,13,FALSE))</f>
        <v>Criss</v>
      </c>
      <c r="C73" s="13" t="str">
        <f>IF(A73="","",VLOOKUP(L73,[1]Events!$C$6:$AF$205,14,FALSE))</f>
        <v>Brown</v>
      </c>
      <c r="D73" s="13" t="str">
        <f>IF(A73="","",VLOOKUP(L73,[1]Events!$C$6:$AF$205,12,FALSE))</f>
        <v>Riot</v>
      </c>
      <c r="E73" s="13">
        <f>IF(A73="","",'[1]Saturday Awards_data'!GJ231)</f>
        <v>14</v>
      </c>
      <c r="F73" s="13">
        <f>IF(A73="","",'[1]Saturday Awards_data'!GK231)</f>
        <v>6</v>
      </c>
      <c r="L73" t="str">
        <f>IF(A73="","",'[1]Saturday Awards_data'!GM231)</f>
        <v>Riot / Criss</v>
      </c>
    </row>
    <row r="74" spans="1:12" x14ac:dyDescent="0.35">
      <c r="A74" s="12">
        <f>IF('[1]Saturday Awards_data'!GI232="","",'[1]Saturday Awards_data'!GI232)</f>
        <v>11</v>
      </c>
      <c r="B74" s="13" t="str">
        <f>IF(A74="","",VLOOKUP(L74,[1]Events!$C$6:$AF$205,13,FALSE))</f>
        <v>Birgit</v>
      </c>
      <c r="C74" s="13" t="str">
        <f>IF(A74="","",VLOOKUP(L74,[1]Events!$C$6:$AF$205,14,FALSE))</f>
        <v>Locklear</v>
      </c>
      <c r="D74" s="13" t="str">
        <f>IF(A74="","",VLOOKUP(L74,[1]Events!$C$6:$AF$205,12,FALSE))</f>
        <v>Luna</v>
      </c>
      <c r="E74" s="13">
        <f>IF(A74="","",'[1]Saturday Awards_data'!GJ232)</f>
        <v>14</v>
      </c>
      <c r="F74" s="13">
        <f>IF(A74="","",'[1]Saturday Awards_data'!GK232)</f>
        <v>6</v>
      </c>
      <c r="L74" t="str">
        <f>IF(A74="","",'[1]Saturday Awards_data'!GM232)</f>
        <v>Luna</v>
      </c>
    </row>
    <row r="75" spans="1:12" x14ac:dyDescent="0.35">
      <c r="A75" s="12">
        <f>IF('[1]Saturday Awards_data'!GI233="","",'[1]Saturday Awards_data'!GI233)</f>
        <v>14</v>
      </c>
      <c r="B75" s="13" t="str">
        <f>IF(A75="","",VLOOKUP(L75,[1]Events!$C$6:$AF$205,13,FALSE))</f>
        <v>Todd</v>
      </c>
      <c r="C75" s="13" t="str">
        <f>IF(A75="","",VLOOKUP(L75,[1]Events!$C$6:$AF$205,14,FALSE))</f>
        <v>Queen</v>
      </c>
      <c r="D75" s="13" t="str">
        <f>IF(A75="","",VLOOKUP(L75,[1]Events!$C$6:$AF$205,12,FALSE))</f>
        <v>EddiE</v>
      </c>
      <c r="E75" s="13">
        <f>IF(A75="","",'[1]Saturday Awards_data'!GJ233)</f>
        <v>14</v>
      </c>
      <c r="F75" s="13">
        <f>IF(A75="","",'[1]Saturday Awards_data'!GK233)</f>
        <v>7</v>
      </c>
      <c r="L75" t="str">
        <f>IF(A75="","",'[1]Saturday Awards_data'!GM233)</f>
        <v>EddiE</v>
      </c>
    </row>
    <row r="76" spans="1:12" x14ac:dyDescent="0.35">
      <c r="A76" s="12">
        <f>IF('[1]Saturday Awards_data'!GI234="","",'[1]Saturday Awards_data'!GI234)</f>
        <v>15</v>
      </c>
      <c r="B76" s="13" t="str">
        <f>IF(A76="","",VLOOKUP(L76,[1]Events!$C$6:$AF$205,13,FALSE))</f>
        <v>Melanie</v>
      </c>
      <c r="C76" s="13" t="str">
        <f>IF(A76="","",VLOOKUP(L76,[1]Events!$C$6:$AF$205,14,FALSE))</f>
        <v>Griggs</v>
      </c>
      <c r="D76" s="13" t="str">
        <f>IF(A76="","",VLOOKUP(L76,[1]Events!$C$6:$AF$205,12,FALSE))</f>
        <v>Flame</v>
      </c>
      <c r="E76" s="13">
        <f>IF(A76="","",'[1]Saturday Awards_data'!GJ234)</f>
        <v>13</v>
      </c>
      <c r="F76" s="13">
        <f>IF(A76="","",'[1]Saturday Awards_data'!GK234)</f>
        <v>6</v>
      </c>
      <c r="L76" t="str">
        <f>IF(A76="","",'[1]Saturday Awards_data'!GM234)</f>
        <v>Flame</v>
      </c>
    </row>
    <row r="77" spans="1:12" x14ac:dyDescent="0.35">
      <c r="A77" s="12">
        <f>IF('[1]Saturday Awards_data'!GI235="","",'[1]Saturday Awards_data'!GI235)</f>
        <v>16</v>
      </c>
      <c r="B77" s="13" t="str">
        <f>IF(A77="","",VLOOKUP(L77,[1]Events!$C$6:$AF$205,13,FALSE))</f>
        <v>Ceirra</v>
      </c>
      <c r="C77" s="13" t="str">
        <f>IF(A77="","",VLOOKUP(L77,[1]Events!$C$6:$AF$205,14,FALSE))</f>
        <v>Zeigler</v>
      </c>
      <c r="D77" s="13" t="str">
        <f>IF(A77="","",VLOOKUP(L77,[1]Events!$C$6:$AF$205,12,FALSE))</f>
        <v>Swish</v>
      </c>
      <c r="E77" s="13">
        <f>IF(A77="","",'[1]Saturday Awards_data'!GJ235)</f>
        <v>11</v>
      </c>
      <c r="F77" s="13">
        <f>IF(A77="","",'[1]Saturday Awards_data'!GK235)</f>
        <v>7</v>
      </c>
      <c r="L77" t="str">
        <f>IF(A77="","",'[1]Saturday Awards_data'!GM235)</f>
        <v>Swish</v>
      </c>
    </row>
    <row r="78" spans="1:12" x14ac:dyDescent="0.35">
      <c r="A78" s="12">
        <f>IF('[1]Saturday Awards_data'!GI236="","",'[1]Saturday Awards_data'!GI236)</f>
        <v>17</v>
      </c>
      <c r="B78" s="13" t="str">
        <f>IF(A78="","",VLOOKUP(L78,[1]Events!$C$6:$AF$205,13,FALSE))</f>
        <v>Todd</v>
      </c>
      <c r="C78" s="13" t="str">
        <f>IF(A78="","",VLOOKUP(L78,[1]Events!$C$6:$AF$205,14,FALSE))</f>
        <v>Queen</v>
      </c>
      <c r="D78" s="13" t="str">
        <f>IF(A78="","",VLOOKUP(L78,[1]Events!$C$6:$AF$205,12,FALSE))</f>
        <v>Tanner</v>
      </c>
      <c r="E78" s="13">
        <f>IF(A78="","",'[1]Saturday Awards_data'!GJ236)</f>
        <v>9</v>
      </c>
      <c r="F78" s="13">
        <f>IF(A78="","",'[1]Saturday Awards_data'!GK236)</f>
        <v>6</v>
      </c>
      <c r="L78" t="str">
        <f>IF(A78="","",'[1]Saturday Awards_data'!GM236)</f>
        <v>Tanner</v>
      </c>
    </row>
    <row r="79" spans="1:12" x14ac:dyDescent="0.35">
      <c r="A79" s="12">
        <f>IF('[1]Saturday Awards_data'!GI237="","",'[1]Saturday Awards_data'!GI237)</f>
        <v>17</v>
      </c>
      <c r="B79" s="13" t="str">
        <f>IF(A79="","",VLOOKUP(L79,[1]Events!$C$6:$AF$205,13,FALSE))</f>
        <v>Jeff</v>
      </c>
      <c r="C79" s="13" t="str">
        <f>IF(A79="","",VLOOKUP(L79,[1]Events!$C$6:$AF$205,14,FALSE))</f>
        <v>Bergquist</v>
      </c>
      <c r="D79" s="13" t="str">
        <f>IF(A79="","",VLOOKUP(L79,[1]Events!$C$6:$AF$205,12,FALSE))</f>
        <v>Chloe</v>
      </c>
      <c r="E79" s="13">
        <f>IF(A79="","",'[1]Saturday Awards_data'!GJ237)</f>
        <v>9</v>
      </c>
      <c r="F79" s="13">
        <f>IF(A79="","",'[1]Saturday Awards_data'!GK237)</f>
        <v>6</v>
      </c>
      <c r="L79" t="str">
        <f>IF(A79="","",'[1]Saturday Awards_data'!GM237)</f>
        <v>Chloe / Jeff</v>
      </c>
    </row>
    <row r="80" spans="1:12" x14ac:dyDescent="0.35">
      <c r="A80" s="12">
        <f>IF('[1]Saturday Awards_data'!GI238="","",'[1]Saturday Awards_data'!GI238)</f>
        <v>19</v>
      </c>
      <c r="B80" s="13" t="str">
        <f>IF(A80="","",VLOOKUP(L80,[1]Events!$C$6:$AF$205,13,FALSE))</f>
        <v>Dave</v>
      </c>
      <c r="C80" s="13" t="str">
        <f>IF(A80="","",VLOOKUP(L80,[1]Events!$C$6:$AF$205,14,FALSE))</f>
        <v>Erb</v>
      </c>
      <c r="D80" s="13" t="str">
        <f>IF(A80="","",VLOOKUP(L80,[1]Events!$C$6:$AF$205,12,FALSE))</f>
        <v>Phoenix</v>
      </c>
      <c r="E80" s="13">
        <f>IF(A80="","",'[1]Saturday Awards_data'!GJ238)</f>
        <v>8</v>
      </c>
      <c r="F80" s="13">
        <f>IF(A80="","",'[1]Saturday Awards_data'!GK238)</f>
        <v>8</v>
      </c>
      <c r="L80" t="str">
        <f>IF(A80="","",'[1]Saturday Awards_data'!GM238)</f>
        <v>Phoenix</v>
      </c>
    </row>
    <row r="81" spans="1:12" x14ac:dyDescent="0.35">
      <c r="A81" s="12">
        <f>IF('[1]Saturday Awards_data'!GI239="","",'[1]Saturday Awards_data'!GI239)</f>
        <v>20</v>
      </c>
      <c r="B81" s="13" t="str">
        <f>IF(A81="","",VLOOKUP(L81,[1]Events!$C$6:$AF$205,13,FALSE))</f>
        <v>Birgit</v>
      </c>
      <c r="C81" s="13" t="str">
        <f>IF(A81="","",VLOOKUP(L81,[1]Events!$C$6:$AF$205,14,FALSE))</f>
        <v>Locklear</v>
      </c>
      <c r="D81" s="13" t="str">
        <f>IF(A81="","",VLOOKUP(L81,[1]Events!$C$6:$AF$205,12,FALSE))</f>
        <v>Pyro</v>
      </c>
      <c r="E81" s="13">
        <f>IF(A81="","",'[1]Saturday Awards_data'!GJ239)</f>
        <v>7</v>
      </c>
      <c r="F81" s="13">
        <f>IF(A81="","",'[1]Saturday Awards_data'!GK239)</f>
        <v>5</v>
      </c>
      <c r="L81" t="str">
        <f>IF(A81="","",'[1]Saturday Awards_data'!GM239)</f>
        <v>Pyro / Birgit</v>
      </c>
    </row>
    <row r="82" spans="1:12" x14ac:dyDescent="0.35">
      <c r="A82" s="12">
        <f>IF('[1]Saturday Awards_data'!GI240="","",'[1]Saturday Awards_data'!GI240)</f>
        <v>21</v>
      </c>
      <c r="B82" s="13" t="str">
        <f>IF(A82="","",VLOOKUP(L82,[1]Events!$C$6:$AF$205,13,FALSE))</f>
        <v>Criss</v>
      </c>
      <c r="C82" s="13" t="str">
        <f>IF(A82="","",VLOOKUP(L82,[1]Events!$C$6:$AF$205,14,FALSE))</f>
        <v>Brown</v>
      </c>
      <c r="D82" s="13" t="str">
        <f>IF(A82="","",VLOOKUP(L82,[1]Events!$C$6:$AF$205,12,FALSE))</f>
        <v>Sizzle</v>
      </c>
      <c r="E82" s="13">
        <f>IF(A82="","",'[1]Saturday Awards_data'!GJ240)</f>
        <v>6</v>
      </c>
      <c r="F82" s="13">
        <f>IF(A82="","",'[1]Saturday Awards_data'!GK240)</f>
        <v>5</v>
      </c>
      <c r="L82" t="str">
        <f>IF(A82="","",'[1]Saturday Awards_data'!GM240)</f>
        <v>Sizzle</v>
      </c>
    </row>
    <row r="83" spans="1:12" x14ac:dyDescent="0.35">
      <c r="A83" s="12">
        <f>IF('[1]Saturday Awards_data'!GI241="","",'[1]Saturday Awards_data'!GI241)</f>
        <v>22</v>
      </c>
      <c r="B83" s="13" t="str">
        <f>IF(A83="","",VLOOKUP(L83,[1]Events!$C$6:$AF$205,13,FALSE))</f>
        <v>Todd</v>
      </c>
      <c r="C83" s="13" t="str">
        <f>IF(A83="","",VLOOKUP(L83,[1]Events!$C$6:$AF$205,14,FALSE))</f>
        <v>Queen</v>
      </c>
      <c r="D83" s="13" t="str">
        <f>IF(A83="","",VLOOKUP(L83,[1]Events!$C$6:$AF$205,12,FALSE))</f>
        <v>Alex</v>
      </c>
      <c r="E83" s="13">
        <f>IF(A83="","",'[1]Saturday Awards_data'!GJ241)</f>
        <v>0</v>
      </c>
      <c r="F83" s="13">
        <f>IF(A83="","",'[1]Saturday Awards_data'!GK241)</f>
        <v>1</v>
      </c>
      <c r="L83" t="str">
        <f>IF(A83="","",'[1]Saturday Awards_data'!GM241)</f>
        <v>Alex</v>
      </c>
    </row>
    <row r="84" spans="1:12" x14ac:dyDescent="0.35">
      <c r="A84" s="12" t="str">
        <f>IF('[1]Saturday Awards_data'!GI242="","",'[1]Saturday Awards_data'!GI242)</f>
        <v/>
      </c>
      <c r="B84" s="13" t="str">
        <f>IF(A84="","",VLOOKUP(L84,[1]Events!$C$6:$AF$205,13,FALSE))</f>
        <v/>
      </c>
      <c r="C84" s="13" t="str">
        <f>IF(A84="","",VLOOKUP(L84,[1]Events!$C$6:$AF$205,14,FALSE))</f>
        <v/>
      </c>
      <c r="D84" s="13" t="str">
        <f>IF(A84="","",VLOOKUP(L84,[1]Events!$C$6:$AF$205,12,FALSE))</f>
        <v/>
      </c>
      <c r="E84" s="13" t="str">
        <f>IF(A84="","",'[1]Saturday Awards_data'!GJ242)</f>
        <v/>
      </c>
      <c r="F84" s="13" t="str">
        <f>IF(A84="","",'[1]Saturday Awards_data'!GK242)</f>
        <v/>
      </c>
      <c r="L84" t="str">
        <f>IF(A84="","",'[1]Saturday Awards_data'!GM242)</f>
        <v/>
      </c>
    </row>
    <row r="85" spans="1:12" ht="15" thickBot="1" x14ac:dyDescent="0.4">
      <c r="A85" s="17" t="s">
        <v>15</v>
      </c>
    </row>
    <row r="86" spans="1:12" s="30" customFormat="1" ht="15" thickBot="1" x14ac:dyDescent="0.4">
      <c r="A86" s="27" t="s">
        <v>20</v>
      </c>
      <c r="B86" s="28"/>
      <c r="C86" s="28"/>
      <c r="D86" s="28"/>
      <c r="E86" s="28"/>
      <c r="F86" s="28"/>
      <c r="G86" s="28"/>
      <c r="H86" s="28"/>
      <c r="I86" s="28"/>
      <c r="J86" s="29"/>
    </row>
    <row r="87" spans="1:12" ht="15" thickBot="1" x14ac:dyDescent="0.4">
      <c r="A87" s="6" t="s">
        <v>3</v>
      </c>
      <c r="B87" s="18"/>
      <c r="C87" s="18"/>
      <c r="D87" s="18"/>
      <c r="E87" s="18"/>
      <c r="F87" s="18"/>
      <c r="G87" s="18"/>
      <c r="H87" s="18"/>
      <c r="I87" s="18"/>
      <c r="J87" s="19"/>
    </row>
    <row r="88" spans="1:12" x14ac:dyDescent="0.35">
      <c r="A88" s="9" t="s">
        <v>4</v>
      </c>
      <c r="B88" s="11" t="s">
        <v>5</v>
      </c>
      <c r="C88" s="11" t="s">
        <v>6</v>
      </c>
      <c r="D88" s="11" t="s">
        <v>7</v>
      </c>
      <c r="E88" s="11" t="s">
        <v>8</v>
      </c>
      <c r="F88" s="11" t="s">
        <v>9</v>
      </c>
      <c r="G88" s="11" t="s">
        <v>10</v>
      </c>
      <c r="H88" s="11" t="s">
        <v>11</v>
      </c>
      <c r="I88" s="11" t="s">
        <v>12</v>
      </c>
      <c r="J88" s="11" t="s">
        <v>13</v>
      </c>
      <c r="K88" s="15"/>
      <c r="L88" t="s">
        <v>14</v>
      </c>
    </row>
    <row r="89" spans="1:12" x14ac:dyDescent="0.35">
      <c r="A89" s="12">
        <f>IF('[1]Saturday Awards_data'!BI220="","",'[1]Saturday Awards_data'!BI220)</f>
        <v>1</v>
      </c>
      <c r="B89" s="13" t="str">
        <f>IF(A89="","",VLOOKUP(L89,[1]Events!$C$6:$AF$205,13,FALSE))</f>
        <v>Kim</v>
      </c>
      <c r="C89" s="13" t="str">
        <f>IF(A89="","",VLOOKUP(L89,[1]Events!$C$6:$AF$205,14,FALSE))</f>
        <v>Vaillancourt</v>
      </c>
      <c r="D89" s="13" t="str">
        <f>IF(A89="","",VLOOKUP(L89,[1]Events!$C$6:$AF$205,12,FALSE))</f>
        <v>Riptyde</v>
      </c>
      <c r="E89" s="14">
        <f>IF(A89="","",VLOOKUP(L89,'[1]FS Scores'!$B$6:$I$205,3,FALSE))</f>
        <v>7.5</v>
      </c>
      <c r="F89" s="14">
        <f>IF(A89="","",VLOOKUP(L89,'[1]FS Scores'!$B$6:$I$205,4,FALSE))</f>
        <v>8</v>
      </c>
      <c r="G89" s="14">
        <f>IF(A89="","",VLOOKUP(L89,'[1]FS Scores'!$B$6:$I$205,5,FALSE))</f>
        <v>5.75</v>
      </c>
      <c r="H89" s="14">
        <f>IF(A89="","",VLOOKUP(L89,'[1]FS Scores'!$B$6:$I$205,6,FALSE))</f>
        <v>6.5</v>
      </c>
      <c r="I89" s="14">
        <f>IF(A89="","",'[1]Saturday Awards_data'!BJ220)</f>
        <v>27.75</v>
      </c>
      <c r="J89" s="14">
        <f>IF(A89="","",'[1]Saturday Awards_data'!BK220)</f>
        <v>13.75</v>
      </c>
      <c r="K89" s="16"/>
      <c r="L89" t="str">
        <f>IF(A89="","",'[1]Saturday Awards_data'!BM220)</f>
        <v>Riptyde</v>
      </c>
    </row>
    <row r="90" spans="1:12" x14ac:dyDescent="0.35">
      <c r="A90" s="12">
        <f>IF('[1]Saturday Awards_data'!BI221="","",'[1]Saturday Awards_data'!BI221)</f>
        <v>2</v>
      </c>
      <c r="B90" s="13" t="str">
        <f>IF(A90="","",VLOOKUP(L90,[1]Events!$C$6:$AF$205,13,FALSE))</f>
        <v>Angela</v>
      </c>
      <c r="C90" s="13" t="str">
        <f>IF(A90="","",VLOOKUP(L90,[1]Events!$C$6:$AF$205,14,FALSE))</f>
        <v>Zeigler</v>
      </c>
      <c r="D90" s="13" t="str">
        <f>IF(A90="","",VLOOKUP(L90,[1]Events!$C$6:$AF$205,12,FALSE))</f>
        <v>Sky</v>
      </c>
      <c r="E90" s="14">
        <f>IF(A90="","",VLOOKUP(L90,'[1]FS Scores'!$B$6:$I$205,3,FALSE))</f>
        <v>6.5</v>
      </c>
      <c r="F90" s="14">
        <f>IF(A90="","",VLOOKUP(L90,'[1]FS Scores'!$B$6:$I$205,4,FALSE))</f>
        <v>8</v>
      </c>
      <c r="G90" s="14">
        <f>IF(A90="","",VLOOKUP(L90,'[1]FS Scores'!$B$6:$I$205,5,FALSE))</f>
        <v>5.75</v>
      </c>
      <c r="H90" s="14">
        <f>IF(A90="","",VLOOKUP(L90,'[1]FS Scores'!$B$6:$I$205,6,FALSE))</f>
        <v>6.25</v>
      </c>
      <c r="I90" s="14">
        <f>IF(A90="","",'[1]Saturday Awards_data'!BJ221)</f>
        <v>26.5</v>
      </c>
      <c r="J90" s="14">
        <f>IF(A90="","",'[1]Saturday Awards_data'!BK221)</f>
        <v>13.75</v>
      </c>
      <c r="K90" s="16"/>
      <c r="L90" t="str">
        <f>IF(A90="","",'[1]Saturday Awards_data'!BM221)</f>
        <v>Sky / Angela</v>
      </c>
    </row>
    <row r="91" spans="1:12" x14ac:dyDescent="0.35">
      <c r="A91" s="12">
        <f>IF('[1]Saturday Awards_data'!BI222="","",'[1]Saturday Awards_data'!BI222)</f>
        <v>3</v>
      </c>
      <c r="B91" s="13" t="str">
        <f>IF(A91="","",VLOOKUP(L91,[1]Events!$C$6:$AF$205,13,FALSE))</f>
        <v>Frank</v>
      </c>
      <c r="C91" s="13" t="str">
        <f>IF(A91="","",VLOOKUP(L91,[1]Events!$C$6:$AF$205,14,FALSE))</f>
        <v>Kerchner</v>
      </c>
      <c r="D91" s="13" t="str">
        <f>IF(A91="","",VLOOKUP(L91,[1]Events!$C$6:$AF$205,12,FALSE))</f>
        <v>Phantom</v>
      </c>
      <c r="E91" s="14">
        <f>IF(A91="","",VLOOKUP(L91,'[1]FS Scores'!$B$6:$I$205,3,FALSE))</f>
        <v>5.75</v>
      </c>
      <c r="F91" s="14">
        <f>IF(A91="","",VLOOKUP(L91,'[1]FS Scores'!$B$6:$I$205,4,FALSE))</f>
        <v>8.25</v>
      </c>
      <c r="G91" s="14">
        <f>IF(A91="","",VLOOKUP(L91,'[1]FS Scores'!$B$6:$I$205,5,FALSE))</f>
        <v>5.75</v>
      </c>
      <c r="H91" s="14">
        <f>IF(A91="","",VLOOKUP(L91,'[1]FS Scores'!$B$6:$I$205,6,FALSE))</f>
        <v>5.5</v>
      </c>
      <c r="I91" s="14">
        <f>IF(A91="","",'[1]Saturday Awards_data'!BJ222)</f>
        <v>25.25</v>
      </c>
      <c r="J91" s="14">
        <f>IF(A91="","",'[1]Saturday Awards_data'!BK222)</f>
        <v>14</v>
      </c>
      <c r="K91" s="16"/>
      <c r="L91" t="str">
        <f>IF(A91="","",'[1]Saturday Awards_data'!BM222)</f>
        <v>Phantom</v>
      </c>
    </row>
    <row r="92" spans="1:12" x14ac:dyDescent="0.35">
      <c r="A92" s="12">
        <f>IF('[1]Saturday Awards_data'!BI223="","",'[1]Saturday Awards_data'!BI223)</f>
        <v>4</v>
      </c>
      <c r="B92" s="13" t="str">
        <f>IF(A92="","",VLOOKUP(L92,[1]Events!$C$6:$AF$205,13,FALSE))</f>
        <v>Sandra</v>
      </c>
      <c r="C92" s="13" t="str">
        <f>IF(A92="","",VLOOKUP(L92,[1]Events!$C$6:$AF$205,14,FALSE))</f>
        <v>Burroughs</v>
      </c>
      <c r="D92" s="13" t="str">
        <f>IF(A92="","",VLOOKUP(L92,[1]Events!$C$6:$AF$205,12,FALSE))</f>
        <v>Rum Chata</v>
      </c>
      <c r="E92" s="14">
        <f>IF(A92="","",VLOOKUP(L92,'[1]FS Scores'!$B$6:$I$205,3,FALSE))</f>
        <v>6.5</v>
      </c>
      <c r="F92" s="14">
        <f>IF(A92="","",VLOOKUP(L92,'[1]FS Scores'!$B$6:$I$205,4,FALSE))</f>
        <v>7.25</v>
      </c>
      <c r="G92" s="14">
        <f>IF(A92="","",VLOOKUP(L92,'[1]FS Scores'!$B$6:$I$205,5,FALSE))</f>
        <v>5.5</v>
      </c>
      <c r="H92" s="14">
        <f>IF(A92="","",VLOOKUP(L92,'[1]FS Scores'!$B$6:$I$205,6,FALSE))</f>
        <v>5</v>
      </c>
      <c r="I92" s="14">
        <f>IF(A92="","",'[1]Saturday Awards_data'!BJ223)</f>
        <v>24.25</v>
      </c>
      <c r="J92" s="14">
        <f>IF(A92="","",'[1]Saturday Awards_data'!BK223)</f>
        <v>12.75</v>
      </c>
      <c r="K92" s="16"/>
      <c r="L92" t="str">
        <f>IF(A92="","",'[1]Saturday Awards_data'!BM223)</f>
        <v>Rum Chata</v>
      </c>
    </row>
    <row r="93" spans="1:12" x14ac:dyDescent="0.35">
      <c r="A93" s="12">
        <f>IF('[1]Saturday Awards_data'!BI224="","",'[1]Saturday Awards_data'!BI224)</f>
        <v>5</v>
      </c>
      <c r="B93" s="13" t="str">
        <f>IF(A93="","",VLOOKUP(L93,[1]Events!$C$6:$AF$205,13,FALSE))</f>
        <v>Frank</v>
      </c>
      <c r="C93" s="13" t="str">
        <f>IF(A93="","",VLOOKUP(L93,[1]Events!$C$6:$AF$205,14,FALSE))</f>
        <v>Kerchner</v>
      </c>
      <c r="D93" s="13" t="str">
        <f>IF(A93="","",VLOOKUP(L93,[1]Events!$C$6:$AF$205,12,FALSE))</f>
        <v>Maggie</v>
      </c>
      <c r="E93" s="14">
        <f>IF(A93="","",VLOOKUP(L93,'[1]FS Scores'!$B$6:$I$205,3,FALSE))</f>
        <v>6</v>
      </c>
      <c r="F93" s="14">
        <f>IF(A93="","",VLOOKUP(L93,'[1]FS Scores'!$B$6:$I$205,4,FALSE))</f>
        <v>6</v>
      </c>
      <c r="G93" s="14">
        <f>IF(A93="","",VLOOKUP(L93,'[1]FS Scores'!$B$6:$I$205,5,FALSE))</f>
        <v>4.5</v>
      </c>
      <c r="H93" s="14">
        <f>IF(A93="","",VLOOKUP(L93,'[1]FS Scores'!$B$6:$I$205,6,FALSE))</f>
        <v>5</v>
      </c>
      <c r="I93" s="14">
        <f>IF(A93="","",'[1]Saturday Awards_data'!BJ224)</f>
        <v>21.5</v>
      </c>
      <c r="J93" s="14">
        <f>IF(A93="","",'[1]Saturday Awards_data'!BK224)</f>
        <v>10.5</v>
      </c>
      <c r="K93" s="16"/>
      <c r="L93" t="str">
        <f>IF(A93="","",'[1]Saturday Awards_data'!BM224)</f>
        <v>Maggie</v>
      </c>
    </row>
    <row r="94" spans="1:12" x14ac:dyDescent="0.35">
      <c r="A94" s="12" t="str">
        <f>IF('[1]Saturday Awards_data'!BI225="","",'[1]Saturday Awards_data'!BI225)</f>
        <v/>
      </c>
      <c r="B94" s="13" t="str">
        <f>IF(A94="","",VLOOKUP(L94,[1]Events!$C$6:$AF$205,13,FALSE))</f>
        <v/>
      </c>
      <c r="C94" s="13" t="str">
        <f>IF(A94="","",VLOOKUP(L94,[1]Events!$C$6:$AF$205,14,FALSE))</f>
        <v/>
      </c>
      <c r="D94" s="13" t="str">
        <f>IF(A94="","",VLOOKUP(L94,[1]Events!$C$6:$AF$205,12,FALSE))</f>
        <v/>
      </c>
      <c r="E94" s="14" t="str">
        <f>IF(A94="","",VLOOKUP(L94,'[1]FS Scores'!$B$6:$I$205,3,FALSE))</f>
        <v/>
      </c>
      <c r="F94" s="14" t="str">
        <f>IF(A94="","",VLOOKUP(L94,'[1]FS Scores'!$B$6:$I$205,4,FALSE))</f>
        <v/>
      </c>
      <c r="G94" s="14" t="str">
        <f>IF(A94="","",VLOOKUP(L94,'[1]FS Scores'!$B$6:$I$205,5,FALSE))</f>
        <v/>
      </c>
      <c r="H94" s="14" t="str">
        <f>IF(A94="","",VLOOKUP(L94,'[1]FS Scores'!$B$6:$I$205,6,FALSE))</f>
        <v/>
      </c>
      <c r="I94" s="14" t="str">
        <f>IF(A94="","",'[1]Saturday Awards_data'!BJ225)</f>
        <v/>
      </c>
      <c r="J94" s="14" t="str">
        <f>IF(A94="","",'[1]Saturday Awards_data'!BK225)</f>
        <v/>
      </c>
      <c r="K94" s="16"/>
      <c r="L94" t="str">
        <f>IF(A94="","",'[1]Saturday Awards_data'!BM225)</f>
        <v/>
      </c>
    </row>
    <row r="95" spans="1:12" ht="15" thickBot="1" x14ac:dyDescent="0.4">
      <c r="A95" s="17" t="s">
        <v>15</v>
      </c>
    </row>
    <row r="96" spans="1:12" ht="15" thickBot="1" x14ac:dyDescent="0.4">
      <c r="A96" s="6" t="s">
        <v>16</v>
      </c>
      <c r="B96" s="7"/>
      <c r="C96" s="7"/>
      <c r="D96" s="7"/>
      <c r="E96" s="8"/>
    </row>
    <row r="97" spans="1:12" x14ac:dyDescent="0.35">
      <c r="A97" s="9" t="s">
        <v>4</v>
      </c>
      <c r="B97" s="11" t="s">
        <v>5</v>
      </c>
      <c r="C97" s="11" t="s">
        <v>6</v>
      </c>
      <c r="D97" s="11" t="s">
        <v>7</v>
      </c>
      <c r="E97" s="11" t="s">
        <v>12</v>
      </c>
      <c r="L97" t="s">
        <v>14</v>
      </c>
    </row>
    <row r="98" spans="1:12" x14ac:dyDescent="0.35">
      <c r="A98" s="12">
        <f>IF('[1]Saturday Awards_data'!DA220="","",'[1]Saturday Awards_data'!DA220)</f>
        <v>1</v>
      </c>
      <c r="B98" s="13" t="str">
        <f>IF(A98="","",VLOOKUP(L98,[1]Events!$C$6:$AF$205,13,FALSE))</f>
        <v>Stephanie</v>
      </c>
      <c r="C98" s="13" t="str">
        <f>IF(A98="","",VLOOKUP(L98,[1]Events!$C$6:$AF$205,14,FALSE))</f>
        <v>Carbaugh</v>
      </c>
      <c r="D98" s="13" t="str">
        <f>IF(A98="","",VLOOKUP(L98,[1]Events!$C$6:$AF$205,12,FALSE))</f>
        <v>Kinja</v>
      </c>
      <c r="E98" s="14">
        <f>IF(A98="","",'[1]Saturday Awards_data'!DB220)</f>
        <v>18.100000000000001</v>
      </c>
      <c r="L98" t="str">
        <f>IF(A98="","",'[1]Saturday Awards_data'!DD220)</f>
        <v>Kinja</v>
      </c>
    </row>
    <row r="99" spans="1:12" x14ac:dyDescent="0.35">
      <c r="A99" s="12">
        <f>IF('[1]Saturday Awards_data'!DA221="","",'[1]Saturday Awards_data'!DA221)</f>
        <v>2</v>
      </c>
      <c r="B99" s="13" t="str">
        <f>IF(A99="","",VLOOKUP(L99,[1]Events!$C$6:$AF$205,13,FALSE))</f>
        <v>Kim</v>
      </c>
      <c r="C99" s="13" t="str">
        <f>IF(A99="","",VLOOKUP(L99,[1]Events!$C$6:$AF$205,14,FALSE))</f>
        <v>Vaillancourt</v>
      </c>
      <c r="D99" s="13" t="str">
        <f>IF(A99="","",VLOOKUP(L99,[1]Events!$C$6:$AF$205,12,FALSE))</f>
        <v>Riptyde</v>
      </c>
      <c r="E99" s="14">
        <f>IF(A99="","",'[1]Saturday Awards_data'!DB221)</f>
        <v>20.67</v>
      </c>
      <c r="L99" t="str">
        <f>IF(A99="","",'[1]Saturday Awards_data'!DD221)</f>
        <v>Riptyde</v>
      </c>
    </row>
    <row r="100" spans="1:12" x14ac:dyDescent="0.35">
      <c r="A100" s="12">
        <f>IF('[1]Saturday Awards_data'!DA222="","",'[1]Saturday Awards_data'!DA222)</f>
        <v>3</v>
      </c>
      <c r="B100" s="13" t="str">
        <f>IF(A100="","",VLOOKUP(L100,[1]Events!$C$6:$AF$205,13,FALSE))</f>
        <v>Sandra</v>
      </c>
      <c r="C100" s="13" t="str">
        <f>IF(A100="","",VLOOKUP(L100,[1]Events!$C$6:$AF$205,14,FALSE))</f>
        <v>Burroughs</v>
      </c>
      <c r="D100" s="13" t="str">
        <f>IF(A100="","",VLOOKUP(L100,[1]Events!$C$6:$AF$205,12,FALSE))</f>
        <v>Rum Chata</v>
      </c>
      <c r="E100" s="14">
        <f>IF(A100="","",'[1]Saturday Awards_data'!DB222)</f>
        <v>20.83</v>
      </c>
      <c r="L100" t="str">
        <f>IF(A100="","",'[1]Saturday Awards_data'!DD222)</f>
        <v>Rum Chata</v>
      </c>
    </row>
    <row r="101" spans="1:12" x14ac:dyDescent="0.35">
      <c r="A101" s="12">
        <f>IF('[1]Saturday Awards_data'!DA223="","",'[1]Saturday Awards_data'!DA223)</f>
        <v>3</v>
      </c>
      <c r="B101" s="13" t="str">
        <f>IF(A101="","",VLOOKUP(L101,[1]Events!$C$6:$AF$205,13,FALSE))</f>
        <v>Megan</v>
      </c>
      <c r="C101" s="13" t="str">
        <f>IF(A101="","",VLOOKUP(L101,[1]Events!$C$6:$AF$205,14,FALSE))</f>
        <v>Stahlnecker</v>
      </c>
      <c r="D101" s="13" t="str">
        <f>IF(A101="","",VLOOKUP(L101,[1]Events!$C$6:$AF$205,12,FALSE))</f>
        <v>Minnow</v>
      </c>
      <c r="E101" s="14">
        <f>IF(A101="","",'[1]Saturday Awards_data'!DB223)</f>
        <v>20.83</v>
      </c>
      <c r="L101" t="str">
        <f>IF(A101="","",'[1]Saturday Awards_data'!DD223)</f>
        <v>Minnow</v>
      </c>
    </row>
    <row r="102" spans="1:12" x14ac:dyDescent="0.35">
      <c r="A102" s="12">
        <f>IF('[1]Saturday Awards_data'!DA224="","",'[1]Saturday Awards_data'!DA224)</f>
        <v>5</v>
      </c>
      <c r="B102" s="13" t="str">
        <f>IF(A102="","",VLOOKUP(L102,[1]Events!$C$6:$AF$205,13,FALSE))</f>
        <v>Frank</v>
      </c>
      <c r="C102" s="13" t="str">
        <f>IF(A102="","",VLOOKUP(L102,[1]Events!$C$6:$AF$205,14,FALSE))</f>
        <v>Kerchner</v>
      </c>
      <c r="D102" s="13" t="str">
        <f>IF(A102="","",VLOOKUP(L102,[1]Events!$C$6:$AF$205,12,FALSE))</f>
        <v>Phantom</v>
      </c>
      <c r="E102" s="14">
        <f>IF(A102="","",'[1]Saturday Awards_data'!DB224)</f>
        <v>24.51</v>
      </c>
      <c r="L102" t="str">
        <f>IF(A102="","",'[1]Saturday Awards_data'!DD224)</f>
        <v>Phantom</v>
      </c>
    </row>
    <row r="103" spans="1:12" x14ac:dyDescent="0.35">
      <c r="A103" s="12">
        <f>IF('[1]Saturday Awards_data'!DA225="","",'[1]Saturday Awards_data'!DA225)</f>
        <v>6</v>
      </c>
      <c r="B103" s="13" t="str">
        <f>IF(A103="","",VLOOKUP(L103,[1]Events!$C$6:$AF$205,13,FALSE))</f>
        <v>Chandler</v>
      </c>
      <c r="C103" s="13" t="str">
        <f>IF(A103="","",VLOOKUP(L103,[1]Events!$C$6:$AF$205,14,FALSE))</f>
        <v>Leiby</v>
      </c>
      <c r="D103" s="13" t="str">
        <f>IF(A103="","",VLOOKUP(L103,[1]Events!$C$6:$AF$205,12,FALSE))</f>
        <v>Asher</v>
      </c>
      <c r="E103" s="14">
        <f>IF(A103="","",'[1]Saturday Awards_data'!DB225)</f>
        <v>32.19</v>
      </c>
      <c r="L103" t="str">
        <f>IF(A103="","",'[1]Saturday Awards_data'!DD225)</f>
        <v>Asher / Chandler</v>
      </c>
    </row>
    <row r="104" spans="1:12" x14ac:dyDescent="0.35">
      <c r="A104" s="12">
        <f>IF('[1]Saturday Awards_data'!DA226="","",'[1]Saturday Awards_data'!DA226)</f>
        <v>7</v>
      </c>
      <c r="B104" s="13" t="str">
        <f>IF(A104="","",VLOOKUP(L104,[1]Events!$C$6:$AF$205,13,FALSE))</f>
        <v>Megan</v>
      </c>
      <c r="C104" s="13" t="str">
        <f>IF(A104="","",VLOOKUP(L104,[1]Events!$C$6:$AF$205,14,FALSE))</f>
        <v>Stahlnecker</v>
      </c>
      <c r="D104" s="13" t="str">
        <f>IF(A104="","",VLOOKUP(L104,[1]Events!$C$6:$AF$205,12,FALSE))</f>
        <v>Tripp</v>
      </c>
      <c r="E104" s="14">
        <f>IF(A104="","",'[1]Saturday Awards_data'!DB226)</f>
        <v>32.82</v>
      </c>
      <c r="L104" t="str">
        <f>IF(A104="","",'[1]Saturday Awards_data'!DD226)</f>
        <v>Tripp</v>
      </c>
    </row>
    <row r="105" spans="1:12" x14ac:dyDescent="0.35">
      <c r="A105" s="12">
        <f>IF('[1]Saturday Awards_data'!DA227="","",'[1]Saturday Awards_data'!DA227)</f>
        <v>8</v>
      </c>
      <c r="B105" s="13" t="str">
        <f>IF(A105="","",VLOOKUP(L105,[1]Events!$C$6:$AF$205,13,FALSE))</f>
        <v>Emily</v>
      </c>
      <c r="C105" s="13" t="str">
        <f>IF(A105="","",VLOOKUP(L105,[1]Events!$C$6:$AF$205,14,FALSE))</f>
        <v>Leiby</v>
      </c>
      <c r="D105" s="13" t="str">
        <f>IF(A105="","",VLOOKUP(L105,[1]Events!$C$6:$AF$205,12,FALSE))</f>
        <v>Journey</v>
      </c>
      <c r="E105" s="14">
        <f>IF(A105="","",'[1]Saturday Awards_data'!DB227)</f>
        <v>35.15</v>
      </c>
      <c r="L105" t="str">
        <f>IF(A105="","",'[1]Saturday Awards_data'!DD227)</f>
        <v>Journey</v>
      </c>
    </row>
    <row r="106" spans="1:12" x14ac:dyDescent="0.35">
      <c r="A106" s="12">
        <f>IF('[1]Saturday Awards_data'!DA228="","",'[1]Saturday Awards_data'!DA228)</f>
        <v>9</v>
      </c>
      <c r="B106" s="13" t="str">
        <f>IF(A106="","",VLOOKUP(L106,[1]Events!$C$6:$AF$205,13,FALSE))</f>
        <v>Casey</v>
      </c>
      <c r="C106" s="13" t="str">
        <f>IF(A106="","",VLOOKUP(L106,[1]Events!$C$6:$AF$205,14,FALSE))</f>
        <v>Rhoten</v>
      </c>
      <c r="D106" s="13" t="str">
        <f>IF(A106="","",VLOOKUP(L106,[1]Events!$C$6:$AF$205,12,FALSE))</f>
        <v>Chloe</v>
      </c>
      <c r="E106" s="14">
        <f>IF(A106="","",'[1]Saturday Awards_data'!DB228)</f>
        <v>35.32</v>
      </c>
      <c r="L106" t="str">
        <f>IF(A106="","",'[1]Saturday Awards_data'!DD228)</f>
        <v>Chloe / Casey</v>
      </c>
    </row>
    <row r="107" spans="1:12" x14ac:dyDescent="0.35">
      <c r="A107" s="12">
        <f>IF('[1]Saturday Awards_data'!DA229="","",'[1]Saturday Awards_data'!DA229)</f>
        <v>10</v>
      </c>
      <c r="B107" s="13" t="str">
        <f>IF(A107="","",VLOOKUP(L107,[1]Events!$C$6:$AF$205,13,FALSE))</f>
        <v>Angela</v>
      </c>
      <c r="C107" s="13" t="str">
        <f>IF(A107="","",VLOOKUP(L107,[1]Events!$C$6:$AF$205,14,FALSE))</f>
        <v>Zeigler</v>
      </c>
      <c r="D107" s="13" t="str">
        <f>IF(A107="","",VLOOKUP(L107,[1]Events!$C$6:$AF$205,12,FALSE))</f>
        <v>Sky</v>
      </c>
      <c r="E107" s="14">
        <f>IF(A107="","",'[1]Saturday Awards_data'!DB229)</f>
        <v>43.6</v>
      </c>
      <c r="L107" t="str">
        <f>IF(A107="","",'[1]Saturday Awards_data'!DD229)</f>
        <v>Sky / Angela</v>
      </c>
    </row>
    <row r="108" spans="1:12" x14ac:dyDescent="0.35">
      <c r="A108" s="12">
        <f>IF('[1]Saturday Awards_data'!DA230="","",'[1]Saturday Awards_data'!DA230)</f>
        <v>11</v>
      </c>
      <c r="B108" s="13" t="str">
        <f>IF(A108="","",VLOOKUP(L108,[1]Events!$C$6:$AF$205,13,FALSE))</f>
        <v>Kim</v>
      </c>
      <c r="C108" s="13" t="str">
        <f>IF(A108="","",VLOOKUP(L108,[1]Events!$C$6:$AF$205,14,FALSE))</f>
        <v>Vaillancourt</v>
      </c>
      <c r="D108" s="13" t="str">
        <f>IF(A108="","",VLOOKUP(L108,[1]Events!$C$6:$AF$205,12,FALSE))</f>
        <v>Astro</v>
      </c>
      <c r="E108" s="14">
        <f>IF(A108="","",'[1]Saturday Awards_data'!DB230)</f>
        <v>53.5</v>
      </c>
      <c r="L108" t="str">
        <f>IF(A108="","",'[1]Saturday Awards_data'!DD230)</f>
        <v>Astro</v>
      </c>
    </row>
    <row r="109" spans="1:12" x14ac:dyDescent="0.35">
      <c r="A109" s="12">
        <f>IF('[1]Saturday Awards_data'!DA231="","",'[1]Saturday Awards_data'!DA231)</f>
        <v>12</v>
      </c>
      <c r="B109" s="13" t="str">
        <f>IF(A109="","",VLOOKUP(L109,[1]Events!$C$6:$AF$205,13,FALSE))</f>
        <v>John</v>
      </c>
      <c r="C109" s="13" t="str">
        <f>IF(A109="","",VLOOKUP(L109,[1]Events!$C$6:$AF$205,14,FALSE))</f>
        <v>Ford</v>
      </c>
      <c r="D109" s="13" t="str">
        <f>IF(A109="","",VLOOKUP(L109,[1]Events!$C$6:$AF$205,12,FALSE))</f>
        <v>Rocky</v>
      </c>
      <c r="E109" s="14">
        <f>IF(A109="","",'[1]Saturday Awards_data'!DB231)</f>
        <v>59.54</v>
      </c>
      <c r="L109" t="str">
        <f>IF(A109="","",'[1]Saturday Awards_data'!DD231)</f>
        <v>Rocky / John</v>
      </c>
    </row>
    <row r="110" spans="1:12" x14ac:dyDescent="0.35">
      <c r="A110" s="12" t="str">
        <f>IF('[1]Saturday Awards_data'!DA413="","",'[1]Saturday Awards_data'!DA413)</f>
        <v>DNF</v>
      </c>
      <c r="B110" s="13" t="str">
        <f>IF(A110="","",VLOOKUP(L110,[1]Events!$C$6:$AF$205,13,FALSE))</f>
        <v>Dyane</v>
      </c>
      <c r="C110" s="13" t="str">
        <f>IF(A110="","",VLOOKUP(L110,[1]Events!$C$6:$AF$205,14,FALSE))</f>
        <v>Delemarre</v>
      </c>
      <c r="D110" s="13" t="str">
        <f>IF(A110="","",VLOOKUP(L110,[1]Events!$C$6:$AF$205,12,FALSE))</f>
        <v>Mako</v>
      </c>
      <c r="E110" s="14" t="str">
        <f>IF(A110="","",'[1]Saturday Awards_data'!DB413)</f>
        <v>DNF</v>
      </c>
      <c r="L110" t="str">
        <f>IF(A110="","",'[1]Saturday Awards_data'!DD413)</f>
        <v>Mako</v>
      </c>
    </row>
    <row r="111" spans="1:12" x14ac:dyDescent="0.35">
      <c r="A111" s="12" t="str">
        <f>IF('[1]Saturday Awards_data'!DA414="","",'[1]Saturday Awards_data'!DA414)</f>
        <v>DNF</v>
      </c>
      <c r="B111" s="13" t="str">
        <f>IF(A111="","",VLOOKUP(L111,[1]Events!$C$6:$AF$205,13,FALSE))</f>
        <v>Kelsey</v>
      </c>
      <c r="C111" s="13" t="str">
        <f>IF(A111="","",VLOOKUP(L111,[1]Events!$C$6:$AF$205,14,FALSE))</f>
        <v>Rohm</v>
      </c>
      <c r="D111" s="13" t="str">
        <f>IF(A111="","",VLOOKUP(L111,[1]Events!$C$6:$AF$205,12,FALSE))</f>
        <v>Albatross</v>
      </c>
      <c r="E111" s="14" t="str">
        <f>IF(A111="","",'[1]Saturday Awards_data'!DB414)</f>
        <v>DNF</v>
      </c>
      <c r="L111" t="str">
        <f>IF(A111="","",'[1]Saturday Awards_data'!DD414)</f>
        <v>Albatross</v>
      </c>
    </row>
    <row r="112" spans="1:12" x14ac:dyDescent="0.35">
      <c r="A112" s="12" t="str">
        <f>IF('[1]Saturday Awards_data'!DA415="","",'[1]Saturday Awards_data'!DA415)</f>
        <v>DNF</v>
      </c>
      <c r="B112" s="13" t="str">
        <f>IF(A112="","",VLOOKUP(L112,[1]Events!$C$6:$AF$205,13,FALSE))</f>
        <v>Brendon</v>
      </c>
      <c r="C112" s="13" t="str">
        <f>IF(A112="","",VLOOKUP(L112,[1]Events!$C$6:$AF$205,14,FALSE))</f>
        <v>Siang</v>
      </c>
      <c r="D112" s="13" t="str">
        <f>IF(A112="","",VLOOKUP(L112,[1]Events!$C$6:$AF$205,12,FALSE))</f>
        <v>Batman</v>
      </c>
      <c r="E112" s="14" t="str">
        <f>IF(A112="","",'[1]Saturday Awards_data'!DB415)</f>
        <v>DNF</v>
      </c>
      <c r="L112" t="str">
        <f>IF(A112="","",'[1]Saturday Awards_data'!DD415)</f>
        <v>Batman</v>
      </c>
    </row>
    <row r="113" spans="1:12" x14ac:dyDescent="0.35">
      <c r="A113" s="12" t="str">
        <f>IF('[1]Saturday Awards_data'!DA416="","",'[1]Saturday Awards_data'!DA416)</f>
        <v>DNF</v>
      </c>
      <c r="B113" s="13" t="str">
        <f>IF(A113="","",VLOOKUP(L113,[1]Events!$C$6:$AF$205,13,FALSE))</f>
        <v>Jake</v>
      </c>
      <c r="C113" s="13" t="str">
        <f>IF(A113="","",VLOOKUP(L113,[1]Events!$C$6:$AF$205,14,FALSE))</f>
        <v>Rohm</v>
      </c>
      <c r="D113" s="13" t="str">
        <f>IF(A113="","",VLOOKUP(L113,[1]Events!$C$6:$AF$205,12,FALSE))</f>
        <v>Archer</v>
      </c>
      <c r="E113" s="14" t="str">
        <f>IF(A113="","",'[1]Saturday Awards_data'!DB416)</f>
        <v>DNF</v>
      </c>
      <c r="L113" t="str">
        <f>IF(A113="","",'[1]Saturday Awards_data'!DD416)</f>
        <v>Archer</v>
      </c>
    </row>
    <row r="114" spans="1:12" x14ac:dyDescent="0.35">
      <c r="A114" s="12" t="str">
        <f>IF('[1]Saturday Awards_data'!DA417="","",'[1]Saturday Awards_data'!DA417)</f>
        <v>DNF</v>
      </c>
      <c r="B114" s="13" t="str">
        <f>IF(A114="","",VLOOKUP(L114,[1]Events!$C$6:$AF$205,13,FALSE))</f>
        <v>Bob</v>
      </c>
      <c r="C114" s="13" t="str">
        <f>IF(A114="","",VLOOKUP(L114,[1]Events!$C$6:$AF$205,14,FALSE))</f>
        <v>Griggs</v>
      </c>
      <c r="D114" s="13" t="str">
        <f>IF(A114="","",VLOOKUP(L114,[1]Events!$C$6:$AF$205,12,FALSE))</f>
        <v>Zappa</v>
      </c>
      <c r="E114" s="14" t="str">
        <f>IF(A114="","",'[1]Saturday Awards_data'!DB417)</f>
        <v>DNF</v>
      </c>
      <c r="L114" t="str">
        <f>IF(A114="","",'[1]Saturday Awards_data'!DD417)</f>
        <v>Zappa / Bob</v>
      </c>
    </row>
    <row r="115" spans="1:12" x14ac:dyDescent="0.35">
      <c r="A115" s="12" t="str">
        <f>IF('[1]Saturday Awards_data'!DA418="","",'[1]Saturday Awards_data'!DA418)</f>
        <v>DNF</v>
      </c>
      <c r="B115" s="13" t="str">
        <f>IF(A115="","",VLOOKUP(L115,[1]Events!$C$6:$AF$205,13,FALSE))</f>
        <v>Frank</v>
      </c>
      <c r="C115" s="13" t="str">
        <f>IF(A115="","",VLOOKUP(L115,[1]Events!$C$6:$AF$205,14,FALSE))</f>
        <v>Kerchner</v>
      </c>
      <c r="D115" s="13" t="str">
        <f>IF(A115="","",VLOOKUP(L115,[1]Events!$C$6:$AF$205,12,FALSE))</f>
        <v>Maggie</v>
      </c>
      <c r="E115" s="14" t="str">
        <f>IF(A115="","",'[1]Saturday Awards_data'!DB418)</f>
        <v>DNF</v>
      </c>
      <c r="L115" t="str">
        <f>IF(A115="","",'[1]Saturday Awards_data'!DD418)</f>
        <v>Maggie</v>
      </c>
    </row>
    <row r="116" spans="1:12" x14ac:dyDescent="0.35">
      <c r="A116" s="12" t="str">
        <f>IF('[1]Saturday Awards_data'!DA419="","",'[1]Saturday Awards_data'!DA419)</f>
        <v>DNF</v>
      </c>
      <c r="B116" s="13" t="str">
        <f>IF(A116="","",VLOOKUP(L116,[1]Events!$C$6:$AF$205,13,FALSE))</f>
        <v>Angela</v>
      </c>
      <c r="C116" s="13" t="str">
        <f>IF(A116="","",VLOOKUP(L116,[1]Events!$C$6:$AF$205,14,FALSE))</f>
        <v>Zeigler</v>
      </c>
      <c r="D116" s="13" t="str">
        <f>IF(A116="","",VLOOKUP(L116,[1]Events!$C$6:$AF$205,12,FALSE))</f>
        <v>Snap</v>
      </c>
      <c r="E116" s="14" t="str">
        <f>IF(A116="","",'[1]Saturday Awards_data'!DB419)</f>
        <v>DNF</v>
      </c>
      <c r="L116" t="str">
        <f>IF(A116="","",'[1]Saturday Awards_data'!DD419)</f>
        <v>Snap / Angela</v>
      </c>
    </row>
    <row r="117" spans="1:12" ht="15" thickBot="1" x14ac:dyDescent="0.4">
      <c r="A117" s="17" t="s">
        <v>15</v>
      </c>
    </row>
    <row r="118" spans="1:12" ht="15" thickBot="1" x14ac:dyDescent="0.4">
      <c r="A118" s="6" t="s">
        <v>17</v>
      </c>
      <c r="B118" s="7"/>
      <c r="C118" s="7"/>
      <c r="D118" s="7"/>
      <c r="E118" s="7"/>
      <c r="F118" s="8"/>
    </row>
    <row r="119" spans="1:12" x14ac:dyDescent="0.35">
      <c r="A119" s="9" t="s">
        <v>4</v>
      </c>
      <c r="B119" s="11" t="s">
        <v>5</v>
      </c>
      <c r="C119" s="11" t="s">
        <v>6</v>
      </c>
      <c r="D119" s="11" t="s">
        <v>18</v>
      </c>
      <c r="E119" s="11" t="s">
        <v>12</v>
      </c>
      <c r="F119" s="11" t="s">
        <v>13</v>
      </c>
      <c r="L119" t="s">
        <v>14</v>
      </c>
    </row>
    <row r="120" spans="1:12" x14ac:dyDescent="0.35">
      <c r="A120" s="12">
        <f>IF('[1]Saturday Awards_data'!ES220="","",'[1]Saturday Awards_data'!ES220)</f>
        <v>1</v>
      </c>
      <c r="B120" s="13" t="str">
        <f>IF(A120="","",VLOOKUP(L120,[1]Events!$C$6:$AF$205,13,FALSE))</f>
        <v>Jake</v>
      </c>
      <c r="C120" s="13" t="str">
        <f>IF(A120="","",VLOOKUP(L120,[1]Events!$C$6:$AF$205,14,FALSE))</f>
        <v>Rohm</v>
      </c>
      <c r="D120" s="13" t="str">
        <f>IF(A120="","",VLOOKUP(L120,[1]Events!$C$6:$AF$205,12,FALSE))</f>
        <v>Archer</v>
      </c>
      <c r="E120" s="13">
        <f>IF(A120="","",'[1]Saturday Awards_data'!ET220)</f>
        <v>45</v>
      </c>
      <c r="F120" s="13">
        <f>IF(A120="","",'[1]Saturday Awards_data'!EU220)</f>
        <v>13</v>
      </c>
      <c r="L120" t="str">
        <f>IF(A120="","",'[1]Saturday Awards_data'!EW220)</f>
        <v>Archer</v>
      </c>
    </row>
    <row r="121" spans="1:12" x14ac:dyDescent="0.35">
      <c r="A121" s="12">
        <f>IF('[1]Saturday Awards_data'!ES221="","",'[1]Saturday Awards_data'!ES221)</f>
        <v>2</v>
      </c>
      <c r="B121" s="13" t="str">
        <f>IF(A121="","",VLOOKUP(L121,[1]Events!$C$6:$AF$205,13,FALSE))</f>
        <v>Megan</v>
      </c>
      <c r="C121" s="13" t="str">
        <f>IF(A121="","",VLOOKUP(L121,[1]Events!$C$6:$AF$205,14,FALSE))</f>
        <v>Stahlnecker</v>
      </c>
      <c r="D121" s="13" t="str">
        <f>IF(A121="","",VLOOKUP(L121,[1]Events!$C$6:$AF$205,12,FALSE))</f>
        <v>Minnow</v>
      </c>
      <c r="E121" s="13">
        <f>IF(A121="","",'[1]Saturday Awards_data'!ET221)</f>
        <v>42</v>
      </c>
      <c r="F121" s="13">
        <f>IF(A121="","",'[1]Saturday Awards_data'!EU221)</f>
        <v>12</v>
      </c>
      <c r="L121" t="str">
        <f>IF(A121="","",'[1]Saturday Awards_data'!EW221)</f>
        <v>Minnow</v>
      </c>
    </row>
    <row r="122" spans="1:12" x14ac:dyDescent="0.35">
      <c r="A122" s="12">
        <f>IF('[1]Saturday Awards_data'!ES222="","",'[1]Saturday Awards_data'!ES222)</f>
        <v>2</v>
      </c>
      <c r="B122" s="13" t="str">
        <f>IF(A122="","",VLOOKUP(L122,[1]Events!$C$6:$AF$205,13,FALSE))</f>
        <v>Kim</v>
      </c>
      <c r="C122" s="13" t="str">
        <f>IF(A122="","",VLOOKUP(L122,[1]Events!$C$6:$AF$205,14,FALSE))</f>
        <v>Vaillancourt</v>
      </c>
      <c r="D122" s="13" t="str">
        <f>IF(A122="","",VLOOKUP(L122,[1]Events!$C$6:$AF$205,12,FALSE))</f>
        <v>Riptyde</v>
      </c>
      <c r="E122" s="13">
        <f>IF(A122="","",'[1]Saturday Awards_data'!ET222)</f>
        <v>42</v>
      </c>
      <c r="F122" s="13">
        <f>IF(A122="","",'[1]Saturday Awards_data'!EU222)</f>
        <v>12</v>
      </c>
      <c r="L122" t="str">
        <f>IF(A122="","",'[1]Saturday Awards_data'!EW222)</f>
        <v>Riptyde</v>
      </c>
    </row>
    <row r="123" spans="1:12" x14ac:dyDescent="0.35">
      <c r="A123" s="12">
        <f>IF('[1]Saturday Awards_data'!ES223="","",'[1]Saturday Awards_data'!ES223)</f>
        <v>4</v>
      </c>
      <c r="B123" s="13" t="str">
        <f>IF(A123="","",VLOOKUP(L123,[1]Events!$C$6:$AF$205,13,FALSE))</f>
        <v>Angela</v>
      </c>
      <c r="C123" s="13" t="str">
        <f>IF(A123="","",VLOOKUP(L123,[1]Events!$C$6:$AF$205,14,FALSE))</f>
        <v>Zeigler</v>
      </c>
      <c r="D123" s="13" t="str">
        <f>IF(A123="","",VLOOKUP(L123,[1]Events!$C$6:$AF$205,12,FALSE))</f>
        <v>Sky</v>
      </c>
      <c r="E123" s="13">
        <f>IF(A123="","",'[1]Saturday Awards_data'!ET223)</f>
        <v>39</v>
      </c>
      <c r="F123" s="13">
        <f>IF(A123="","",'[1]Saturday Awards_data'!EU223)</f>
        <v>11</v>
      </c>
      <c r="L123" t="str">
        <f>IF(A123="","",'[1]Saturday Awards_data'!EW223)</f>
        <v>Sky / Angela</v>
      </c>
    </row>
    <row r="124" spans="1:12" x14ac:dyDescent="0.35">
      <c r="A124" s="12">
        <f>IF('[1]Saturday Awards_data'!ES224="","",'[1]Saturday Awards_data'!ES224)</f>
        <v>5</v>
      </c>
      <c r="B124" s="13" t="str">
        <f>IF(A124="","",VLOOKUP(L124,[1]Events!$C$6:$AF$205,13,FALSE))</f>
        <v>John</v>
      </c>
      <c r="C124" s="13" t="str">
        <f>IF(A124="","",VLOOKUP(L124,[1]Events!$C$6:$AF$205,14,FALSE))</f>
        <v>Ford</v>
      </c>
      <c r="D124" s="13" t="str">
        <f>IF(A124="","",VLOOKUP(L124,[1]Events!$C$6:$AF$205,12,FALSE))</f>
        <v>Rocky</v>
      </c>
      <c r="E124" s="13">
        <f>IF(A124="","",'[1]Saturday Awards_data'!ET224)</f>
        <v>36</v>
      </c>
      <c r="F124" s="13">
        <f>IF(A124="","",'[1]Saturday Awards_data'!EU224)</f>
        <v>9</v>
      </c>
      <c r="L124" t="str">
        <f>IF(A124="","",'[1]Saturday Awards_data'!EW224)</f>
        <v>Rocky / John</v>
      </c>
    </row>
    <row r="125" spans="1:12" x14ac:dyDescent="0.35">
      <c r="A125" s="12">
        <f>IF('[1]Saturday Awards_data'!ES225="","",'[1]Saturday Awards_data'!ES225)</f>
        <v>6</v>
      </c>
      <c r="B125" s="13" t="str">
        <f>IF(A125="","",VLOOKUP(L125,[1]Events!$C$6:$AF$205,13,FALSE))</f>
        <v>Brendon</v>
      </c>
      <c r="C125" s="13" t="str">
        <f>IF(A125="","",VLOOKUP(L125,[1]Events!$C$6:$AF$205,14,FALSE))</f>
        <v>Siang</v>
      </c>
      <c r="D125" s="13" t="str">
        <f>IF(A125="","",VLOOKUP(L125,[1]Events!$C$6:$AF$205,12,FALSE))</f>
        <v>Batman</v>
      </c>
      <c r="E125" s="13">
        <f>IF(A125="","",'[1]Saturday Awards_data'!ET225)</f>
        <v>35</v>
      </c>
      <c r="F125" s="13">
        <f>IF(A125="","",'[1]Saturday Awards_data'!EU225)</f>
        <v>11</v>
      </c>
      <c r="L125" t="str">
        <f>IF(A125="","",'[1]Saturday Awards_data'!EW225)</f>
        <v>Batman</v>
      </c>
    </row>
    <row r="126" spans="1:12" x14ac:dyDescent="0.35">
      <c r="A126" s="12">
        <f>IF('[1]Saturday Awards_data'!ES226="","",'[1]Saturday Awards_data'!ES226)</f>
        <v>7</v>
      </c>
      <c r="B126" s="13" t="str">
        <f>IF(A126="","",VLOOKUP(L126,[1]Events!$C$6:$AF$205,13,FALSE))</f>
        <v>Casey</v>
      </c>
      <c r="C126" s="13" t="str">
        <f>IF(A126="","",VLOOKUP(L126,[1]Events!$C$6:$AF$205,14,FALSE))</f>
        <v>Rhoten</v>
      </c>
      <c r="D126" s="13" t="str">
        <f>IF(A126="","",VLOOKUP(L126,[1]Events!$C$6:$AF$205,12,FALSE))</f>
        <v>Chloe</v>
      </c>
      <c r="E126" s="13">
        <f>IF(A126="","",'[1]Saturday Awards_data'!ET226)</f>
        <v>33</v>
      </c>
      <c r="F126" s="13">
        <f>IF(A126="","",'[1]Saturday Awards_data'!EU226)</f>
        <v>10</v>
      </c>
      <c r="L126" t="str">
        <f>IF(A126="","",'[1]Saturday Awards_data'!EW226)</f>
        <v>Chloe / Casey</v>
      </c>
    </row>
    <row r="127" spans="1:12" x14ac:dyDescent="0.35">
      <c r="A127" s="12">
        <f>IF('[1]Saturday Awards_data'!ES227="","",'[1]Saturday Awards_data'!ES227)</f>
        <v>8</v>
      </c>
      <c r="B127" s="13" t="str">
        <f>IF(A127="","",VLOOKUP(L127,[1]Events!$C$6:$AF$205,13,FALSE))</f>
        <v>Emily</v>
      </c>
      <c r="C127" s="13" t="str">
        <f>IF(A127="","",VLOOKUP(L127,[1]Events!$C$6:$AF$205,14,FALSE))</f>
        <v>Leiby</v>
      </c>
      <c r="D127" s="13" t="str">
        <f>IF(A127="","",VLOOKUP(L127,[1]Events!$C$6:$AF$205,12,FALSE))</f>
        <v>Journey</v>
      </c>
      <c r="E127" s="13">
        <f>IF(A127="","",'[1]Saturday Awards_data'!ET227)</f>
        <v>31</v>
      </c>
      <c r="F127" s="13">
        <f>IF(A127="","",'[1]Saturday Awards_data'!EU227)</f>
        <v>10</v>
      </c>
      <c r="L127" t="str">
        <f>IF(A127="","",'[1]Saturday Awards_data'!EW227)</f>
        <v>Journey</v>
      </c>
    </row>
    <row r="128" spans="1:12" x14ac:dyDescent="0.35">
      <c r="A128" s="12">
        <f>IF('[1]Saturday Awards_data'!ES228="","",'[1]Saturday Awards_data'!ES228)</f>
        <v>9</v>
      </c>
      <c r="B128" s="13" t="str">
        <f>IF(A128="","",VLOOKUP(L128,[1]Events!$C$6:$AF$205,13,FALSE))</f>
        <v>Sandra</v>
      </c>
      <c r="C128" s="13" t="str">
        <f>IF(A128="","",VLOOKUP(L128,[1]Events!$C$6:$AF$205,14,FALSE))</f>
        <v>Burroughs</v>
      </c>
      <c r="D128" s="13" t="str">
        <f>IF(A128="","",VLOOKUP(L128,[1]Events!$C$6:$AF$205,12,FALSE))</f>
        <v>Rum Chata</v>
      </c>
      <c r="E128" s="13">
        <f>IF(A128="","",'[1]Saturday Awards_data'!ET228)</f>
        <v>28</v>
      </c>
      <c r="F128" s="13">
        <f>IF(A128="","",'[1]Saturday Awards_data'!EU228)</f>
        <v>8</v>
      </c>
      <c r="L128" t="str">
        <f>IF(A128="","",'[1]Saturday Awards_data'!EW228)</f>
        <v>Rum Chata</v>
      </c>
    </row>
    <row r="129" spans="1:12" x14ac:dyDescent="0.35">
      <c r="A129" s="12">
        <f>IF('[1]Saturday Awards_data'!ES229="","",'[1]Saturday Awards_data'!ES229)</f>
        <v>10</v>
      </c>
      <c r="B129" s="13" t="str">
        <f>IF(A129="","",VLOOKUP(L129,[1]Events!$C$6:$AF$205,13,FALSE))</f>
        <v>Gabby</v>
      </c>
      <c r="C129" s="13" t="str">
        <f>IF(A129="","",VLOOKUP(L129,[1]Events!$C$6:$AF$205,14,FALSE))</f>
        <v>Scott</v>
      </c>
      <c r="D129" s="13" t="str">
        <f>IF(A129="","",VLOOKUP(L129,[1]Events!$C$6:$AF$205,12,FALSE))</f>
        <v>Pierogi</v>
      </c>
      <c r="E129" s="13">
        <f>IF(A129="","",'[1]Saturday Awards_data'!ET229)</f>
        <v>26</v>
      </c>
      <c r="F129" s="13">
        <f>IF(A129="","",'[1]Saturday Awards_data'!EU229)</f>
        <v>10</v>
      </c>
      <c r="L129" t="str">
        <f>IF(A129="","",'[1]Saturday Awards_data'!EW229)</f>
        <v>Pierogi</v>
      </c>
    </row>
    <row r="130" spans="1:12" x14ac:dyDescent="0.35">
      <c r="A130" s="12">
        <f>IF('[1]Saturday Awards_data'!ES230="","",'[1]Saturday Awards_data'!ES230)</f>
        <v>11</v>
      </c>
      <c r="B130" s="13" t="str">
        <f>IF(A130="","",VLOOKUP(L130,[1]Events!$C$6:$AF$205,13,FALSE))</f>
        <v>Angela</v>
      </c>
      <c r="C130" s="13" t="str">
        <f>IF(A130="","",VLOOKUP(L130,[1]Events!$C$6:$AF$205,14,FALSE))</f>
        <v>Zeigler</v>
      </c>
      <c r="D130" s="13" t="str">
        <f>IF(A130="","",VLOOKUP(L130,[1]Events!$C$6:$AF$205,12,FALSE))</f>
        <v>Snap</v>
      </c>
      <c r="E130" s="13">
        <f>IF(A130="","",'[1]Saturday Awards_data'!ET230)</f>
        <v>24</v>
      </c>
      <c r="F130" s="13">
        <f>IF(A130="","",'[1]Saturday Awards_data'!EU230)</f>
        <v>10</v>
      </c>
      <c r="L130" t="str">
        <f>IF(A130="","",'[1]Saturday Awards_data'!EW230)</f>
        <v>Snap / Angela</v>
      </c>
    </row>
    <row r="131" spans="1:12" x14ac:dyDescent="0.35">
      <c r="A131" s="12">
        <f>IF('[1]Saturday Awards_data'!ES231="","",'[1]Saturday Awards_data'!ES231)</f>
        <v>12</v>
      </c>
      <c r="B131" s="13" t="str">
        <f>IF(A131="","",VLOOKUP(L131,[1]Events!$C$6:$AF$205,13,FALSE))</f>
        <v>Kim</v>
      </c>
      <c r="C131" s="13" t="str">
        <f>IF(A131="","",VLOOKUP(L131,[1]Events!$C$6:$AF$205,14,FALSE))</f>
        <v>Vaillancourt</v>
      </c>
      <c r="D131" s="13" t="str">
        <f>IF(A131="","",VLOOKUP(L131,[1]Events!$C$6:$AF$205,12,FALSE))</f>
        <v>Astro</v>
      </c>
      <c r="E131" s="13">
        <f>IF(A131="","",'[1]Saturday Awards_data'!ET231)</f>
        <v>23</v>
      </c>
      <c r="F131" s="13">
        <f>IF(A131="","",'[1]Saturday Awards_data'!EU231)</f>
        <v>10</v>
      </c>
      <c r="L131" t="str">
        <f>IF(A131="","",'[1]Saturday Awards_data'!EW231)</f>
        <v>Astro</v>
      </c>
    </row>
    <row r="132" spans="1:12" x14ac:dyDescent="0.35">
      <c r="A132" s="12">
        <f>IF('[1]Saturday Awards_data'!ES232="","",'[1]Saturday Awards_data'!ES232)</f>
        <v>13</v>
      </c>
      <c r="B132" s="13" t="str">
        <f>IF(A132="","",VLOOKUP(L132,[1]Events!$C$6:$AF$205,13,FALSE))</f>
        <v>Dyane</v>
      </c>
      <c r="C132" s="13" t="str">
        <f>IF(A132="","",VLOOKUP(L132,[1]Events!$C$6:$AF$205,14,FALSE))</f>
        <v>Delemarre</v>
      </c>
      <c r="D132" s="13" t="str">
        <f>IF(A132="","",VLOOKUP(L132,[1]Events!$C$6:$AF$205,12,FALSE))</f>
        <v>Mako</v>
      </c>
      <c r="E132" s="13">
        <f>IF(A132="","",'[1]Saturday Awards_data'!ET232)</f>
        <v>22</v>
      </c>
      <c r="F132" s="13">
        <f>IF(A132="","",'[1]Saturday Awards_data'!EU232)</f>
        <v>8</v>
      </c>
      <c r="L132" t="str">
        <f>IF(A132="","",'[1]Saturday Awards_data'!EW232)</f>
        <v>Mako</v>
      </c>
    </row>
    <row r="133" spans="1:12" x14ac:dyDescent="0.35">
      <c r="A133" s="12">
        <f>IF('[1]Saturday Awards_data'!ES233="","",'[1]Saturday Awards_data'!ES233)</f>
        <v>14</v>
      </c>
      <c r="B133" s="13" t="str">
        <f>IF(A133="","",VLOOKUP(L133,[1]Events!$C$6:$AF$205,13,FALSE))</f>
        <v>Frank</v>
      </c>
      <c r="C133" s="13" t="str">
        <f>IF(A133="","",VLOOKUP(L133,[1]Events!$C$6:$AF$205,14,FALSE))</f>
        <v>Kerchner</v>
      </c>
      <c r="D133" s="13" t="str">
        <f>IF(A133="","",VLOOKUP(L133,[1]Events!$C$6:$AF$205,12,FALSE))</f>
        <v>Maggie</v>
      </c>
      <c r="E133" s="13">
        <f>IF(A133="","",'[1]Saturday Awards_data'!ET233)</f>
        <v>21</v>
      </c>
      <c r="F133" s="13">
        <f>IF(A133="","",'[1]Saturday Awards_data'!EU233)</f>
        <v>8</v>
      </c>
      <c r="L133" t="str">
        <f>IF(A133="","",'[1]Saturday Awards_data'!EW233)</f>
        <v>Maggie</v>
      </c>
    </row>
    <row r="134" spans="1:12" x14ac:dyDescent="0.35">
      <c r="A134" s="12">
        <f>IF('[1]Saturday Awards_data'!ES234="","",'[1]Saturday Awards_data'!ES234)</f>
        <v>15</v>
      </c>
      <c r="B134" s="13" t="str">
        <f>IF(A134="","",VLOOKUP(L134,[1]Events!$C$6:$AF$205,13,FALSE))</f>
        <v>Carolyn</v>
      </c>
      <c r="C134" s="13" t="str">
        <f>IF(A134="","",VLOOKUP(L134,[1]Events!$C$6:$AF$205,14,FALSE))</f>
        <v>Frias</v>
      </c>
      <c r="D134" s="13" t="str">
        <f>IF(A134="","",VLOOKUP(L134,[1]Events!$C$6:$AF$205,12,FALSE))</f>
        <v>Spam</v>
      </c>
      <c r="E134" s="13">
        <f>IF(A134="","",'[1]Saturday Awards_data'!ET234)</f>
        <v>20</v>
      </c>
      <c r="F134" s="13">
        <f>IF(A134="","",'[1]Saturday Awards_data'!EU234)</f>
        <v>10</v>
      </c>
      <c r="L134" t="str">
        <f>IF(A134="","",'[1]Saturday Awards_data'!EW234)</f>
        <v>Spam</v>
      </c>
    </row>
    <row r="135" spans="1:12" x14ac:dyDescent="0.35">
      <c r="A135" s="12">
        <f>IF('[1]Saturday Awards_data'!ES235="","",'[1]Saturday Awards_data'!ES235)</f>
        <v>16</v>
      </c>
      <c r="B135" s="13" t="str">
        <f>IF(A135="","",VLOOKUP(L135,[1]Events!$C$6:$AF$205,13,FALSE))</f>
        <v>Megan</v>
      </c>
      <c r="C135" s="13" t="str">
        <f>IF(A135="","",VLOOKUP(L135,[1]Events!$C$6:$AF$205,14,FALSE))</f>
        <v>Stahlnecker</v>
      </c>
      <c r="D135" s="13" t="str">
        <f>IF(A135="","",VLOOKUP(L135,[1]Events!$C$6:$AF$205,12,FALSE))</f>
        <v>Tripp</v>
      </c>
      <c r="E135" s="13">
        <f>IF(A135="","",'[1]Saturday Awards_data'!ET235)</f>
        <v>20</v>
      </c>
      <c r="F135" s="13">
        <f>IF(A135="","",'[1]Saturday Awards_data'!EU235)</f>
        <v>13</v>
      </c>
      <c r="L135" t="str">
        <f>IF(A135="","",'[1]Saturday Awards_data'!EW235)</f>
        <v>Tripp</v>
      </c>
    </row>
    <row r="136" spans="1:12" x14ac:dyDescent="0.35">
      <c r="A136" s="12">
        <f>IF('[1]Saturday Awards_data'!ES236="","",'[1]Saturday Awards_data'!ES236)</f>
        <v>17</v>
      </c>
      <c r="B136" s="13" t="str">
        <f>IF(A136="","",VLOOKUP(L136,[1]Events!$C$6:$AF$205,13,FALSE))</f>
        <v>Kelsey</v>
      </c>
      <c r="C136" s="13" t="str">
        <f>IF(A136="","",VLOOKUP(L136,[1]Events!$C$6:$AF$205,14,FALSE))</f>
        <v>Rohm</v>
      </c>
      <c r="D136" s="13" t="str">
        <f>IF(A136="","",VLOOKUP(L136,[1]Events!$C$6:$AF$205,12,FALSE))</f>
        <v>Albatross</v>
      </c>
      <c r="E136" s="13">
        <f>IF(A136="","",'[1]Saturday Awards_data'!ET236)</f>
        <v>17</v>
      </c>
      <c r="F136" s="13">
        <f>IF(A136="","",'[1]Saturday Awards_data'!EU236)</f>
        <v>8</v>
      </c>
      <c r="L136" t="str">
        <f>IF(A136="","",'[1]Saturday Awards_data'!EW236)</f>
        <v>Albatross</v>
      </c>
    </row>
    <row r="137" spans="1:12" x14ac:dyDescent="0.35">
      <c r="A137" s="12">
        <f>IF('[1]Saturday Awards_data'!ES237="","",'[1]Saturday Awards_data'!ES237)</f>
        <v>18</v>
      </c>
      <c r="B137" s="13" t="str">
        <f>IF(A137="","",VLOOKUP(L137,[1]Events!$C$6:$AF$205,13,FALSE))</f>
        <v>Bob</v>
      </c>
      <c r="C137" s="13" t="str">
        <f>IF(A137="","",VLOOKUP(L137,[1]Events!$C$6:$AF$205,14,FALSE))</f>
        <v>Griggs</v>
      </c>
      <c r="D137" s="13" t="str">
        <f>IF(A137="","",VLOOKUP(L137,[1]Events!$C$6:$AF$205,12,FALSE))</f>
        <v>Zappa</v>
      </c>
      <c r="E137" s="13">
        <f>IF(A137="","",'[1]Saturday Awards_data'!ET237)</f>
        <v>16</v>
      </c>
      <c r="F137" s="13">
        <f>IF(A137="","",'[1]Saturday Awards_data'!EU237)</f>
        <v>6</v>
      </c>
      <c r="L137" t="str">
        <f>IF(A137="","",'[1]Saturday Awards_data'!EW237)</f>
        <v>Zappa / Bob</v>
      </c>
    </row>
    <row r="138" spans="1:12" x14ac:dyDescent="0.35">
      <c r="A138" s="12">
        <f>IF('[1]Saturday Awards_data'!ES238="","",'[1]Saturday Awards_data'!ES238)</f>
        <v>19</v>
      </c>
      <c r="B138" s="13" t="str">
        <f>IF(A138="","",VLOOKUP(L138,[1]Events!$C$6:$AF$205,13,FALSE))</f>
        <v>Stephanie</v>
      </c>
      <c r="C138" s="13" t="str">
        <f>IF(A138="","",VLOOKUP(L138,[1]Events!$C$6:$AF$205,14,FALSE))</f>
        <v>Carbaugh</v>
      </c>
      <c r="D138" s="13" t="str">
        <f>IF(A138="","",VLOOKUP(L138,[1]Events!$C$6:$AF$205,12,FALSE))</f>
        <v>Kinja</v>
      </c>
      <c r="E138" s="13">
        <f>IF(A138="","",'[1]Saturday Awards_data'!ET238)</f>
        <v>15</v>
      </c>
      <c r="F138" s="13">
        <f>IF(A138="","",'[1]Saturday Awards_data'!EU238)</f>
        <v>8</v>
      </c>
      <c r="L138" t="str">
        <f>IF(A138="","",'[1]Saturday Awards_data'!EW238)</f>
        <v>Kinja</v>
      </c>
    </row>
    <row r="139" spans="1:12" x14ac:dyDescent="0.35">
      <c r="A139" s="12">
        <f>IF('[1]Saturday Awards_data'!ES239="","",'[1]Saturday Awards_data'!ES239)</f>
        <v>20</v>
      </c>
      <c r="B139" s="13" t="str">
        <f>IF(A139="","",VLOOKUP(L139,[1]Events!$C$6:$AF$205,13,FALSE))</f>
        <v>Frank</v>
      </c>
      <c r="C139" s="13" t="str">
        <f>IF(A139="","",VLOOKUP(L139,[1]Events!$C$6:$AF$205,14,FALSE))</f>
        <v>Kerchner</v>
      </c>
      <c r="D139" s="13" t="str">
        <f>IF(A139="","",VLOOKUP(L139,[1]Events!$C$6:$AF$205,12,FALSE))</f>
        <v>Phantom</v>
      </c>
      <c r="E139" s="13">
        <f>IF(A139="","",'[1]Saturday Awards_data'!ET239)</f>
        <v>12</v>
      </c>
      <c r="F139" s="13">
        <f>IF(A139="","",'[1]Saturday Awards_data'!EU239)</f>
        <v>7</v>
      </c>
      <c r="L139" t="str">
        <f>IF(A139="","",'[1]Saturday Awards_data'!EW239)</f>
        <v>Phantom</v>
      </c>
    </row>
    <row r="140" spans="1:12" x14ac:dyDescent="0.35">
      <c r="A140" s="12">
        <f>IF('[1]Saturday Awards_data'!ES240="","",'[1]Saturday Awards_data'!ES240)</f>
        <v>21</v>
      </c>
      <c r="B140" s="13" t="str">
        <f>IF(A140="","",VLOOKUP(L140,[1]Events!$C$6:$AF$205,13,FALSE))</f>
        <v>Chandler</v>
      </c>
      <c r="C140" s="13" t="str">
        <f>IF(A140="","",VLOOKUP(L140,[1]Events!$C$6:$AF$205,14,FALSE))</f>
        <v>Leiby</v>
      </c>
      <c r="D140" s="13" t="str">
        <f>IF(A140="","",VLOOKUP(L140,[1]Events!$C$6:$AF$205,12,FALSE))</f>
        <v>Asher</v>
      </c>
      <c r="E140" s="13">
        <f>IF(A140="","",'[1]Saturday Awards_data'!ET240)</f>
        <v>11</v>
      </c>
      <c r="F140" s="13">
        <f>IF(A140="","",'[1]Saturday Awards_data'!EU240)</f>
        <v>9</v>
      </c>
      <c r="L140" t="str">
        <f>IF(A140="","",'[1]Saturday Awards_data'!EW240)</f>
        <v>Asher / Chandler</v>
      </c>
    </row>
    <row r="141" spans="1:12" x14ac:dyDescent="0.35">
      <c r="A141" s="12" t="str">
        <f>IF('[1]Saturday Awards_data'!ES241="","",'[1]Saturday Awards_data'!ES241)</f>
        <v/>
      </c>
      <c r="B141" s="13" t="str">
        <f>IF(A141="","",VLOOKUP(L141,[1]Events!$C$6:$AF$205,13,FALSE))</f>
        <v/>
      </c>
      <c r="C141" s="13" t="str">
        <f>IF(A141="","",VLOOKUP(L141,[1]Events!$C$6:$AF$205,14,FALSE))</f>
        <v/>
      </c>
      <c r="D141" s="13" t="str">
        <f>IF(A141="","",VLOOKUP(L141,[1]Events!$C$6:$AF$205,12,FALSE))</f>
        <v/>
      </c>
      <c r="E141" s="13" t="str">
        <f>IF(A141="","",'[1]Saturday Awards_data'!ET241)</f>
        <v/>
      </c>
      <c r="F141" s="13" t="str">
        <f>IF(A141="","",'[1]Saturday Awards_data'!EU241)</f>
        <v/>
      </c>
      <c r="L141" t="str">
        <f>IF(A141="","",'[1]Saturday Awards_data'!EW241)</f>
        <v/>
      </c>
    </row>
    <row r="142" spans="1:12" ht="15" thickBot="1" x14ac:dyDescent="0.4">
      <c r="A142" s="17" t="s">
        <v>15</v>
      </c>
    </row>
    <row r="143" spans="1:12" ht="15" thickBot="1" x14ac:dyDescent="0.4">
      <c r="A143" s="6" t="s">
        <v>19</v>
      </c>
      <c r="B143" s="7"/>
      <c r="C143" s="7"/>
      <c r="D143" s="7"/>
      <c r="E143" s="7"/>
      <c r="F143" s="8"/>
    </row>
    <row r="144" spans="1:12" x14ac:dyDescent="0.35">
      <c r="A144" s="9" t="s">
        <v>4</v>
      </c>
      <c r="B144" s="11" t="s">
        <v>5</v>
      </c>
      <c r="C144" s="11" t="s">
        <v>6</v>
      </c>
      <c r="D144" s="11" t="s">
        <v>18</v>
      </c>
      <c r="E144" s="11" t="s">
        <v>12</v>
      </c>
      <c r="F144" s="11" t="s">
        <v>13</v>
      </c>
      <c r="L144" t="s">
        <v>14</v>
      </c>
    </row>
    <row r="145" spans="1:12" x14ac:dyDescent="0.35">
      <c r="A145" s="12">
        <f>IF('[1]Saturday Awards_data'!GO220="","",'[1]Saturday Awards_data'!GO220)</f>
        <v>1</v>
      </c>
      <c r="B145" s="13" t="str">
        <f>IF(A145="","",VLOOKUP(L145,[1]Events!$C$6:$AF$205,13,FALSE))</f>
        <v>Jake</v>
      </c>
      <c r="C145" s="13" t="str">
        <f>IF(A145="","",VLOOKUP(L145,[1]Events!$C$6:$AF$205,14,FALSE))</f>
        <v>Rohm</v>
      </c>
      <c r="D145" s="13" t="str">
        <f>IF(A145="","",VLOOKUP(L145,[1]Events!$C$6:$AF$205,12,FALSE))</f>
        <v>Archer</v>
      </c>
      <c r="E145" s="13">
        <f>IF(A145="","",'[1]Saturday Awards_data'!GP220)</f>
        <v>22</v>
      </c>
      <c r="F145" s="13">
        <f>IF(A145="","",'[1]Saturday Awards_data'!GQ220)</f>
        <v>7</v>
      </c>
      <c r="L145" t="str">
        <f>IF(A145="","",'[1]Saturday Awards_data'!GS220)</f>
        <v>Archer</v>
      </c>
    </row>
    <row r="146" spans="1:12" x14ac:dyDescent="0.35">
      <c r="A146" s="12">
        <f>IF('[1]Saturday Awards_data'!GO221="","",'[1]Saturday Awards_data'!GO221)</f>
        <v>2</v>
      </c>
      <c r="B146" s="13" t="str">
        <f>IF(A146="","",VLOOKUP(L146,[1]Events!$C$6:$AF$205,13,FALSE))</f>
        <v>Kim</v>
      </c>
      <c r="C146" s="13" t="str">
        <f>IF(A146="","",VLOOKUP(L146,[1]Events!$C$6:$AF$205,14,FALSE))</f>
        <v>Vaillancourt</v>
      </c>
      <c r="D146" s="13" t="str">
        <f>IF(A146="","",VLOOKUP(L146,[1]Events!$C$6:$AF$205,12,FALSE))</f>
        <v>Riptyde</v>
      </c>
      <c r="E146" s="13">
        <f>IF(A146="","",'[1]Saturday Awards_data'!GP221)</f>
        <v>21</v>
      </c>
      <c r="F146" s="13">
        <f>IF(A146="","",'[1]Saturday Awards_data'!GQ221)</f>
        <v>6</v>
      </c>
      <c r="L146" t="str">
        <f>IF(A146="","",'[1]Saturday Awards_data'!GS221)</f>
        <v>Riptyde</v>
      </c>
    </row>
    <row r="147" spans="1:12" x14ac:dyDescent="0.35">
      <c r="A147" s="12">
        <f>IF('[1]Saturday Awards_data'!GO222="","",'[1]Saturday Awards_data'!GO222)</f>
        <v>3</v>
      </c>
      <c r="B147" s="13" t="str">
        <f>IF(A147="","",VLOOKUP(L147,[1]Events!$C$6:$AF$205,13,FALSE))</f>
        <v>Megan</v>
      </c>
      <c r="C147" s="13" t="str">
        <f>IF(A147="","",VLOOKUP(L147,[1]Events!$C$6:$AF$205,14,FALSE))</f>
        <v>Stahlnecker</v>
      </c>
      <c r="D147" s="13" t="str">
        <f>IF(A147="","",VLOOKUP(L147,[1]Events!$C$6:$AF$205,12,FALSE))</f>
        <v>Minnow</v>
      </c>
      <c r="E147" s="13">
        <f>IF(A147="","",'[1]Saturday Awards_data'!GP222)</f>
        <v>20</v>
      </c>
      <c r="F147" s="13">
        <f>IF(A147="","",'[1]Saturday Awards_data'!GQ222)</f>
        <v>7</v>
      </c>
      <c r="L147" t="str">
        <f>IF(A147="","",'[1]Saturday Awards_data'!GS222)</f>
        <v>Minnow</v>
      </c>
    </row>
    <row r="148" spans="1:12" x14ac:dyDescent="0.35">
      <c r="A148" s="12">
        <f>IF('[1]Saturday Awards_data'!GO223="","",'[1]Saturday Awards_data'!GO223)</f>
        <v>4</v>
      </c>
      <c r="B148" s="13" t="str">
        <f>IF(A148="","",VLOOKUP(L148,[1]Events!$C$6:$AF$205,13,FALSE))</f>
        <v>Angela</v>
      </c>
      <c r="C148" s="13" t="str">
        <f>IF(A148="","",VLOOKUP(L148,[1]Events!$C$6:$AF$205,14,FALSE))</f>
        <v>Zeigler</v>
      </c>
      <c r="D148" s="13" t="str">
        <f>IF(A148="","",VLOOKUP(L148,[1]Events!$C$6:$AF$205,12,FALSE))</f>
        <v>Sky</v>
      </c>
      <c r="E148" s="13">
        <f>IF(A148="","",'[1]Saturday Awards_data'!GP223)</f>
        <v>18</v>
      </c>
      <c r="F148" s="13">
        <f>IF(A148="","",'[1]Saturday Awards_data'!GQ223)</f>
        <v>5</v>
      </c>
      <c r="L148" t="str">
        <f>IF(A148="","",'[1]Saturday Awards_data'!GS223)</f>
        <v>Sky / Angela</v>
      </c>
    </row>
    <row r="149" spans="1:12" x14ac:dyDescent="0.35">
      <c r="A149" s="12">
        <f>IF('[1]Saturday Awards_data'!GO224="","",'[1]Saturday Awards_data'!GO224)</f>
        <v>5</v>
      </c>
      <c r="B149" s="13" t="str">
        <f>IF(A149="","",VLOOKUP(L149,[1]Events!$C$6:$AF$205,13,FALSE))</f>
        <v>Stephanie</v>
      </c>
      <c r="C149" s="13" t="str">
        <f>IF(A149="","",VLOOKUP(L149,[1]Events!$C$6:$AF$205,14,FALSE))</f>
        <v>Carbaugh</v>
      </c>
      <c r="D149" s="13" t="str">
        <f>IF(A149="","",VLOOKUP(L149,[1]Events!$C$6:$AF$205,12,FALSE))</f>
        <v>Kinja</v>
      </c>
      <c r="E149" s="13">
        <f>IF(A149="","",'[1]Saturday Awards_data'!GP224)</f>
        <v>17</v>
      </c>
      <c r="F149" s="13">
        <f>IF(A149="","",'[1]Saturday Awards_data'!GQ224)</f>
        <v>6</v>
      </c>
      <c r="L149" t="str">
        <f>IF(A149="","",'[1]Saturday Awards_data'!GS224)</f>
        <v>Kinja</v>
      </c>
    </row>
    <row r="150" spans="1:12" x14ac:dyDescent="0.35">
      <c r="A150" s="12">
        <f>IF('[1]Saturday Awards_data'!GO225="","",'[1]Saturday Awards_data'!GO225)</f>
        <v>6</v>
      </c>
      <c r="B150" s="13" t="str">
        <f>IF(A150="","",VLOOKUP(L150,[1]Events!$C$6:$AF$205,13,FALSE))</f>
        <v>Casey</v>
      </c>
      <c r="C150" s="13" t="str">
        <f>IF(A150="","",VLOOKUP(L150,[1]Events!$C$6:$AF$205,14,FALSE))</f>
        <v>Rhoten</v>
      </c>
      <c r="D150" s="13" t="str">
        <f>IF(A150="","",VLOOKUP(L150,[1]Events!$C$6:$AF$205,12,FALSE))</f>
        <v>Chloe</v>
      </c>
      <c r="E150" s="13">
        <f>IF(A150="","",'[1]Saturday Awards_data'!GP225)</f>
        <v>17</v>
      </c>
      <c r="F150" s="13">
        <f>IF(A150="","",'[1]Saturday Awards_data'!GQ225)</f>
        <v>8</v>
      </c>
      <c r="L150" t="str">
        <f>IF(A150="","",'[1]Saturday Awards_data'!GS225)</f>
        <v>Chloe / Casey</v>
      </c>
    </row>
    <row r="151" spans="1:12" x14ac:dyDescent="0.35">
      <c r="A151" s="12">
        <f>IF('[1]Saturday Awards_data'!GO226="","",'[1]Saturday Awards_data'!GO226)</f>
        <v>7</v>
      </c>
      <c r="B151" s="13" t="str">
        <f>IF(A151="","",VLOOKUP(L151,[1]Events!$C$6:$AF$205,13,FALSE))</f>
        <v>Brendon</v>
      </c>
      <c r="C151" s="13" t="str">
        <f>IF(A151="","",VLOOKUP(L151,[1]Events!$C$6:$AF$205,14,FALSE))</f>
        <v>Siang</v>
      </c>
      <c r="D151" s="13" t="str">
        <f>IF(A151="","",VLOOKUP(L151,[1]Events!$C$6:$AF$205,12,FALSE))</f>
        <v>Batman</v>
      </c>
      <c r="E151" s="13">
        <f>IF(A151="","",'[1]Saturday Awards_data'!GP226)</f>
        <v>16</v>
      </c>
      <c r="F151" s="13">
        <f>IF(A151="","",'[1]Saturday Awards_data'!GQ226)</f>
        <v>6</v>
      </c>
      <c r="L151" t="str">
        <f>IF(A151="","",'[1]Saturday Awards_data'!GS226)</f>
        <v>Batman</v>
      </c>
    </row>
    <row r="152" spans="1:12" x14ac:dyDescent="0.35">
      <c r="A152" s="12">
        <f>IF('[1]Saturday Awards_data'!GO227="","",'[1]Saturday Awards_data'!GO227)</f>
        <v>8</v>
      </c>
      <c r="B152" s="13" t="str">
        <f>IF(A152="","",VLOOKUP(L152,[1]Events!$C$6:$AF$205,13,FALSE))</f>
        <v>Frank</v>
      </c>
      <c r="C152" s="13" t="str">
        <f>IF(A152="","",VLOOKUP(L152,[1]Events!$C$6:$AF$205,14,FALSE))</f>
        <v>Kerchner</v>
      </c>
      <c r="D152" s="13" t="str">
        <f>IF(A152="","",VLOOKUP(L152,[1]Events!$C$6:$AF$205,12,FALSE))</f>
        <v>Phantom</v>
      </c>
      <c r="E152" s="13">
        <f>IF(A152="","",'[1]Saturday Awards_data'!GP227)</f>
        <v>13</v>
      </c>
      <c r="F152" s="13">
        <f>IF(A152="","",'[1]Saturday Awards_data'!GQ227)</f>
        <v>5</v>
      </c>
      <c r="L152" t="str">
        <f>IF(A152="","",'[1]Saturday Awards_data'!GS227)</f>
        <v>Phantom</v>
      </c>
    </row>
    <row r="153" spans="1:12" x14ac:dyDescent="0.35">
      <c r="A153" s="12">
        <f>IF('[1]Saturday Awards_data'!GO228="","",'[1]Saturday Awards_data'!GO228)</f>
        <v>9</v>
      </c>
      <c r="B153" s="13" t="str">
        <f>IF(A153="","",VLOOKUP(L153,[1]Events!$C$6:$AF$205,13,FALSE))</f>
        <v>Frank</v>
      </c>
      <c r="C153" s="13" t="str">
        <f>IF(A153="","",VLOOKUP(L153,[1]Events!$C$6:$AF$205,14,FALSE))</f>
        <v>Kerchner</v>
      </c>
      <c r="D153" s="13" t="str">
        <f>IF(A153="","",VLOOKUP(L153,[1]Events!$C$6:$AF$205,12,FALSE))</f>
        <v>Maggie</v>
      </c>
      <c r="E153" s="13">
        <f>IF(A153="","",'[1]Saturday Awards_data'!GP228)</f>
        <v>9</v>
      </c>
      <c r="F153" s="13">
        <f>IF(A153="","",'[1]Saturday Awards_data'!GQ228)</f>
        <v>4</v>
      </c>
      <c r="L153" t="str">
        <f>IF(A153="","",'[1]Saturday Awards_data'!GS228)</f>
        <v>Maggie</v>
      </c>
    </row>
    <row r="154" spans="1:12" x14ac:dyDescent="0.35">
      <c r="A154" s="12">
        <f>IF('[1]Saturday Awards_data'!GO229="","",'[1]Saturday Awards_data'!GO229)</f>
        <v>10</v>
      </c>
      <c r="B154" s="13" t="str">
        <f>IF(A154="","",VLOOKUP(L154,[1]Events!$C$6:$AF$205,13,FALSE))</f>
        <v>Kim</v>
      </c>
      <c r="C154" s="13" t="str">
        <f>IF(A154="","",VLOOKUP(L154,[1]Events!$C$6:$AF$205,14,FALSE))</f>
        <v>Vaillancourt</v>
      </c>
      <c r="D154" s="13" t="str">
        <f>IF(A154="","",VLOOKUP(L154,[1]Events!$C$6:$AF$205,12,FALSE))</f>
        <v>Astro</v>
      </c>
      <c r="E154" s="13">
        <f>IF(A154="","",'[1]Saturday Awards_data'!GP229)</f>
        <v>9</v>
      </c>
      <c r="F154" s="13">
        <f>IF(A154="","",'[1]Saturday Awards_data'!GQ229)</f>
        <v>5</v>
      </c>
      <c r="L154" t="str">
        <f>IF(A154="","",'[1]Saturday Awards_data'!GS229)</f>
        <v>Astro</v>
      </c>
    </row>
    <row r="155" spans="1:12" x14ac:dyDescent="0.35">
      <c r="A155" s="12">
        <f>IF('[1]Saturday Awards_data'!GO230="","",'[1]Saturday Awards_data'!GO230)</f>
        <v>11</v>
      </c>
      <c r="B155" s="13" t="str">
        <f>IF(A155="","",VLOOKUP(L155,[1]Events!$C$6:$AF$205,13,FALSE))</f>
        <v>Emily</v>
      </c>
      <c r="C155" s="13" t="str">
        <f>IF(A155="","",VLOOKUP(L155,[1]Events!$C$6:$AF$205,14,FALSE))</f>
        <v>Leiby</v>
      </c>
      <c r="D155" s="13" t="str">
        <f>IF(A155="","",VLOOKUP(L155,[1]Events!$C$6:$AF$205,12,FALSE))</f>
        <v>Journey</v>
      </c>
      <c r="E155" s="13">
        <f>IF(A155="","",'[1]Saturday Awards_data'!GP230)</f>
        <v>8</v>
      </c>
      <c r="F155" s="13">
        <f>IF(A155="","",'[1]Saturday Awards_data'!GQ230)</f>
        <v>6</v>
      </c>
      <c r="L155" t="str">
        <f>IF(A155="","",'[1]Saturday Awards_data'!GS230)</f>
        <v>Journey</v>
      </c>
    </row>
    <row r="156" spans="1:12" x14ac:dyDescent="0.35">
      <c r="A156" s="12">
        <f>IF('[1]Saturday Awards_data'!GO231="","",'[1]Saturday Awards_data'!GO231)</f>
        <v>12</v>
      </c>
      <c r="B156" s="13" t="str">
        <f>IF(A156="","",VLOOKUP(L156,[1]Events!$C$6:$AF$205,13,FALSE))</f>
        <v>Kelsey</v>
      </c>
      <c r="C156" s="13" t="str">
        <f>IF(A156="","",VLOOKUP(L156,[1]Events!$C$6:$AF$205,14,FALSE))</f>
        <v>Rohm</v>
      </c>
      <c r="D156" s="13" t="str">
        <f>IF(A156="","",VLOOKUP(L156,[1]Events!$C$6:$AF$205,12,FALSE))</f>
        <v>Albatross</v>
      </c>
      <c r="E156" s="13">
        <f>IF(A156="","",'[1]Saturday Awards_data'!GP231)</f>
        <v>7</v>
      </c>
      <c r="F156" s="13">
        <f>IF(A156="","",'[1]Saturday Awards_data'!GQ231)</f>
        <v>6</v>
      </c>
      <c r="L156" t="str">
        <f>IF(A156="","",'[1]Saturday Awards_data'!GS231)</f>
        <v>Albatross</v>
      </c>
    </row>
    <row r="157" spans="1:12" x14ac:dyDescent="0.35">
      <c r="A157" s="12">
        <f>IF('[1]Saturday Awards_data'!GO232="","",'[1]Saturday Awards_data'!GO232)</f>
        <v>13</v>
      </c>
      <c r="B157" s="13" t="str">
        <f>IF(A157="","",VLOOKUP(L157,[1]Events!$C$6:$AF$205,13,FALSE))</f>
        <v>Megan</v>
      </c>
      <c r="C157" s="13" t="str">
        <f>IF(A157="","",VLOOKUP(L157,[1]Events!$C$6:$AF$205,14,FALSE))</f>
        <v>Stahlnecker</v>
      </c>
      <c r="D157" s="13" t="str">
        <f>IF(A157="","",VLOOKUP(L157,[1]Events!$C$6:$AF$205,12,FALSE))</f>
        <v>Tripp</v>
      </c>
      <c r="E157" s="13">
        <f>IF(A157="","",'[1]Saturday Awards_data'!GP232)</f>
        <v>7</v>
      </c>
      <c r="F157" s="13">
        <f>IF(A157="","",'[1]Saturday Awards_data'!GQ232)</f>
        <v>7</v>
      </c>
      <c r="L157" t="str">
        <f>IF(A157="","",'[1]Saturday Awards_data'!GS232)</f>
        <v>Tripp</v>
      </c>
    </row>
    <row r="158" spans="1:12" x14ac:dyDescent="0.35">
      <c r="A158" s="12">
        <f>IF('[1]Saturday Awards_data'!GO233="","",'[1]Saturday Awards_data'!GO233)</f>
        <v>14</v>
      </c>
      <c r="B158" s="13" t="str">
        <f>IF(A158="","",VLOOKUP(L158,[1]Events!$C$6:$AF$205,13,FALSE))</f>
        <v>Sandra</v>
      </c>
      <c r="C158" s="13" t="str">
        <f>IF(A158="","",VLOOKUP(L158,[1]Events!$C$6:$AF$205,14,FALSE))</f>
        <v>Burroughs</v>
      </c>
      <c r="D158" s="13" t="str">
        <f>IF(A158="","",VLOOKUP(L158,[1]Events!$C$6:$AF$205,12,FALSE))</f>
        <v>Rum Chata</v>
      </c>
      <c r="E158" s="13">
        <f>IF(A158="","",'[1]Saturday Awards_data'!GP233)</f>
        <v>6</v>
      </c>
      <c r="F158" s="13">
        <f>IF(A158="","",'[1]Saturday Awards_data'!GQ233)</f>
        <v>6</v>
      </c>
      <c r="L158" t="str">
        <f>IF(A158="","",'[1]Saturday Awards_data'!GS233)</f>
        <v>Rum Chata</v>
      </c>
    </row>
    <row r="159" spans="1:12" x14ac:dyDescent="0.35">
      <c r="A159" s="12">
        <f>IF('[1]Saturday Awards_data'!GO234="","",'[1]Saturday Awards_data'!GO234)</f>
        <v>15</v>
      </c>
      <c r="B159" s="13" t="str">
        <f>IF(A159="","",VLOOKUP(L159,[1]Events!$C$6:$AF$205,13,FALSE))</f>
        <v>Carolyn</v>
      </c>
      <c r="C159" s="13" t="str">
        <f>IF(A159="","",VLOOKUP(L159,[1]Events!$C$6:$AF$205,14,FALSE))</f>
        <v>Frias</v>
      </c>
      <c r="D159" s="13" t="str">
        <f>IF(A159="","",VLOOKUP(L159,[1]Events!$C$6:$AF$205,12,FALSE))</f>
        <v>Spam</v>
      </c>
      <c r="E159" s="13">
        <f>IF(A159="","",'[1]Saturday Awards_data'!GP234)</f>
        <v>5</v>
      </c>
      <c r="F159" s="13">
        <f>IF(A159="","",'[1]Saturday Awards_data'!GQ234)</f>
        <v>6</v>
      </c>
      <c r="L159" t="str">
        <f>IF(A159="","",'[1]Saturday Awards_data'!GS234)</f>
        <v>Spam</v>
      </c>
    </row>
    <row r="160" spans="1:12" x14ac:dyDescent="0.35">
      <c r="A160" s="12">
        <f>IF('[1]Saturday Awards_data'!GO235="","",'[1]Saturday Awards_data'!GO235)</f>
        <v>16</v>
      </c>
      <c r="B160" s="13" t="str">
        <f>IF(A160="","",VLOOKUP(L160,[1]Events!$C$6:$AF$205,13,FALSE))</f>
        <v>Chandler</v>
      </c>
      <c r="C160" s="13" t="str">
        <f>IF(A160="","",VLOOKUP(L160,[1]Events!$C$6:$AF$205,14,FALSE))</f>
        <v>Leiby</v>
      </c>
      <c r="D160" s="13" t="str">
        <f>IF(A160="","",VLOOKUP(L160,[1]Events!$C$6:$AF$205,12,FALSE))</f>
        <v>Asher</v>
      </c>
      <c r="E160" s="13">
        <f>IF(A160="","",'[1]Saturday Awards_data'!GP235)</f>
        <v>3</v>
      </c>
      <c r="F160" s="13">
        <f>IF(A160="","",'[1]Saturday Awards_data'!GQ235)</f>
        <v>4</v>
      </c>
      <c r="L160" t="str">
        <f>IF(A160="","",'[1]Saturday Awards_data'!GS235)</f>
        <v>Asher / Chandler</v>
      </c>
    </row>
    <row r="161" spans="1:12" x14ac:dyDescent="0.35">
      <c r="A161" s="12">
        <f>IF('[1]Saturday Awards_data'!GO236="","",'[1]Saturday Awards_data'!GO236)</f>
        <v>17</v>
      </c>
      <c r="B161" s="13" t="str">
        <f>IF(A161="","",VLOOKUP(L161,[1]Events!$C$6:$AF$205,13,FALSE))</f>
        <v>Bob</v>
      </c>
      <c r="C161" s="13" t="str">
        <f>IF(A161="","",VLOOKUP(L161,[1]Events!$C$6:$AF$205,14,FALSE))</f>
        <v>Griggs</v>
      </c>
      <c r="D161" s="13" t="str">
        <f>IF(A161="","",VLOOKUP(L161,[1]Events!$C$6:$AF$205,12,FALSE))</f>
        <v>Zappa</v>
      </c>
      <c r="E161" s="13">
        <f>IF(A161="","",'[1]Saturday Awards_data'!GP236)</f>
        <v>2</v>
      </c>
      <c r="F161" s="13">
        <f>IF(A161="","",'[1]Saturday Awards_data'!GQ236)</f>
        <v>5</v>
      </c>
      <c r="L161" t="str">
        <f>IF(A161="","",'[1]Saturday Awards_data'!GS236)</f>
        <v>Zappa / Bob</v>
      </c>
    </row>
    <row r="162" spans="1:12" x14ac:dyDescent="0.35">
      <c r="A162" s="12">
        <f>IF('[1]Saturday Awards_data'!GO237="","",'[1]Saturday Awards_data'!GO237)</f>
        <v>18</v>
      </c>
      <c r="B162" s="13" t="str">
        <f>IF(A162="","",VLOOKUP(L162,[1]Events!$C$6:$AF$205,13,FALSE))</f>
        <v>Gabby</v>
      </c>
      <c r="C162" s="13" t="str">
        <f>IF(A162="","",VLOOKUP(L162,[1]Events!$C$6:$AF$205,14,FALSE))</f>
        <v>Scott</v>
      </c>
      <c r="D162" s="13" t="str">
        <f>IF(A162="","",VLOOKUP(L162,[1]Events!$C$6:$AF$205,12,FALSE))</f>
        <v>Pierogi</v>
      </c>
      <c r="E162" s="13">
        <f>IF(A162="","",'[1]Saturday Awards_data'!GP237)</f>
        <v>2</v>
      </c>
      <c r="F162" s="13">
        <f>IF(A162="","",'[1]Saturday Awards_data'!GQ237)</f>
        <v>6</v>
      </c>
      <c r="L162" t="str">
        <f>IF(A162="","",'[1]Saturday Awards_data'!GS237)</f>
        <v>Pierogi</v>
      </c>
    </row>
    <row r="163" spans="1:12" x14ac:dyDescent="0.35">
      <c r="A163" s="12">
        <f>IF('[1]Saturday Awards_data'!GO238="","",'[1]Saturday Awards_data'!GO238)</f>
        <v>19</v>
      </c>
      <c r="B163" s="13" t="str">
        <f>IF(A163="","",VLOOKUP(L163,[1]Events!$C$6:$AF$205,13,FALSE))</f>
        <v>Dyane</v>
      </c>
      <c r="C163" s="13" t="str">
        <f>IF(A163="","",VLOOKUP(L163,[1]Events!$C$6:$AF$205,14,FALSE))</f>
        <v>Delemarre</v>
      </c>
      <c r="D163" s="13" t="str">
        <f>IF(A163="","",VLOOKUP(L163,[1]Events!$C$6:$AF$205,12,FALSE))</f>
        <v>Mako</v>
      </c>
      <c r="E163" s="13">
        <f>IF(A163="","",'[1]Saturday Awards_data'!GP238)</f>
        <v>1</v>
      </c>
      <c r="F163" s="13">
        <f>IF(A163="","",'[1]Saturday Awards_data'!GQ238)</f>
        <v>4</v>
      </c>
      <c r="L163" t="str">
        <f>IF(A163="","",'[1]Saturday Awards_data'!GS238)</f>
        <v>Mako</v>
      </c>
    </row>
    <row r="164" spans="1:12" x14ac:dyDescent="0.35">
      <c r="A164" s="12">
        <f>IF('[1]Saturday Awards_data'!GO239="","",'[1]Saturday Awards_data'!GO239)</f>
        <v>20</v>
      </c>
      <c r="B164" s="13" t="str">
        <f>IF(A164="","",VLOOKUP(L164,[1]Events!$C$6:$AF$205,13,FALSE))</f>
        <v>John</v>
      </c>
      <c r="C164" s="13" t="str">
        <f>IF(A164="","",VLOOKUP(L164,[1]Events!$C$6:$AF$205,14,FALSE))</f>
        <v>Ford</v>
      </c>
      <c r="D164" s="13" t="str">
        <f>IF(A164="","",VLOOKUP(L164,[1]Events!$C$6:$AF$205,12,FALSE))</f>
        <v>Rocky</v>
      </c>
      <c r="E164" s="13">
        <f>IF(A164="","",'[1]Saturday Awards_data'!GP239)</f>
        <v>1</v>
      </c>
      <c r="F164" s="13">
        <f>IF(A164="","",'[1]Saturday Awards_data'!GQ239)</f>
        <v>6</v>
      </c>
      <c r="L164" t="str">
        <f>IF(A164="","",'[1]Saturday Awards_data'!GS239)</f>
        <v>Rocky / John</v>
      </c>
    </row>
    <row r="165" spans="1:12" x14ac:dyDescent="0.35">
      <c r="A165" s="12">
        <f>IF('[1]Saturday Awards_data'!GO240="","",'[1]Saturday Awards_data'!GO240)</f>
        <v>21</v>
      </c>
      <c r="B165" s="13" t="str">
        <f>IF(A165="","",VLOOKUP(L165,[1]Events!$C$6:$AF$205,13,FALSE))</f>
        <v>Angela</v>
      </c>
      <c r="C165" s="13" t="str">
        <f>IF(A165="","",VLOOKUP(L165,[1]Events!$C$6:$AF$205,14,FALSE))</f>
        <v>Zeigler</v>
      </c>
      <c r="D165" s="13" t="str">
        <f>IF(A165="","",VLOOKUP(L165,[1]Events!$C$6:$AF$205,12,FALSE))</f>
        <v>Snap</v>
      </c>
      <c r="E165" s="13">
        <f>IF(A165="","",'[1]Saturday Awards_data'!GP240)</f>
        <v>0</v>
      </c>
      <c r="F165" s="13">
        <f>IF(A165="","",'[1]Saturday Awards_data'!GQ240)</f>
        <v>4</v>
      </c>
      <c r="L165" t="str">
        <f>IF(A165="","",'[1]Saturday Awards_data'!GS240)</f>
        <v>Snap / Angela</v>
      </c>
    </row>
    <row r="166" spans="1:12" x14ac:dyDescent="0.35">
      <c r="A166" s="12" t="str">
        <f>IF('[1]Saturday Awards_data'!GO241="","",'[1]Saturday Awards_data'!GO241)</f>
        <v/>
      </c>
      <c r="B166" s="13" t="str">
        <f>IF(A166="","",VLOOKUP(L166,[1]Events!$C$6:$AF$205,13,FALSE))</f>
        <v/>
      </c>
      <c r="C166" s="13" t="str">
        <f>IF(A166="","",VLOOKUP(L166,[1]Events!$C$6:$AF$205,14,FALSE))</f>
        <v/>
      </c>
      <c r="D166" s="13" t="str">
        <f>IF(A166="","",VLOOKUP(L166,[1]Events!$C$6:$AF$205,12,FALSE))</f>
        <v/>
      </c>
      <c r="E166" s="13" t="str">
        <f>IF(A166="","",'[1]Saturday Awards_data'!GP241)</f>
        <v/>
      </c>
      <c r="F166" s="13" t="str">
        <f>IF(A166="","",'[1]Saturday Awards_data'!GQ241)</f>
        <v/>
      </c>
      <c r="L166" t="str">
        <f>IF(A166="","",'[1]Saturday Awards_data'!GS241)</f>
        <v/>
      </c>
    </row>
    <row r="167" spans="1:12" ht="15" thickBot="1" x14ac:dyDescent="0.4">
      <c r="A167" s="17" t="s">
        <v>15</v>
      </c>
    </row>
    <row r="168" spans="1:12" s="30" customFormat="1" ht="15" thickBot="1" x14ac:dyDescent="0.4">
      <c r="A168" s="27" t="s">
        <v>21</v>
      </c>
      <c r="B168" s="28"/>
      <c r="C168" s="28"/>
      <c r="D168" s="28"/>
      <c r="E168" s="28"/>
      <c r="F168" s="28"/>
      <c r="G168" s="28"/>
      <c r="H168" s="28"/>
      <c r="I168" s="28"/>
      <c r="J168" s="29"/>
    </row>
    <row r="169" spans="1:12" ht="15" thickBot="1" x14ac:dyDescent="0.4">
      <c r="A169" s="6" t="s">
        <v>3</v>
      </c>
      <c r="B169" s="7"/>
      <c r="C169" s="7"/>
      <c r="D169" s="7"/>
      <c r="E169" s="7"/>
      <c r="F169" s="7"/>
      <c r="G169" s="7"/>
      <c r="H169" s="7"/>
      <c r="I169" s="7"/>
      <c r="J169" s="8"/>
    </row>
    <row r="170" spans="1:12" x14ac:dyDescent="0.35">
      <c r="A170" s="9" t="s">
        <v>4</v>
      </c>
      <c r="B170" s="11" t="s">
        <v>5</v>
      </c>
      <c r="C170" s="11" t="s">
        <v>6</v>
      </c>
      <c r="D170" s="11" t="s">
        <v>7</v>
      </c>
      <c r="E170" s="11" t="s">
        <v>8</v>
      </c>
      <c r="F170" s="11" t="s">
        <v>9</v>
      </c>
      <c r="G170" s="11" t="s">
        <v>10</v>
      </c>
      <c r="H170" s="11" t="s">
        <v>11</v>
      </c>
      <c r="I170" s="11" t="s">
        <v>12</v>
      </c>
      <c r="J170" s="11" t="s">
        <v>13</v>
      </c>
      <c r="K170" s="15"/>
      <c r="L170" t="s">
        <v>14</v>
      </c>
    </row>
    <row r="171" spans="1:12" x14ac:dyDescent="0.35">
      <c r="A171" s="12" t="str">
        <f>IF('[1]Saturday Awards_data'!BO220="","",'[1]Saturday Awards_data'!BO220)</f>
        <v/>
      </c>
      <c r="B171" s="13" t="str">
        <f>IF(A171="","",VLOOKUP(L171,[1]Events!$C$6:$AF$205,13,FALSE))</f>
        <v/>
      </c>
      <c r="C171" s="13" t="str">
        <f>IF(A171="","",VLOOKUP(L171,[1]Events!$C$6:$AF$205,14,FALSE))</f>
        <v/>
      </c>
      <c r="D171" s="13" t="str">
        <f>IF(A171="","",VLOOKUP(L171,[1]Events!$C$6:$AF$205,12,FALSE))</f>
        <v/>
      </c>
      <c r="E171" s="14" t="str">
        <f>IF(A171="","",VLOOKUP(L171,'[1]FS Scores'!$B$6:$I$205,3,FALSE))</f>
        <v/>
      </c>
      <c r="F171" s="14" t="str">
        <f>IF(A171="","",VLOOKUP(L171,'[1]FS Scores'!$B$6:$I$205,4,FALSE))</f>
        <v/>
      </c>
      <c r="G171" s="14" t="str">
        <f>IF(A171="","",VLOOKUP(L171,'[1]FS Scores'!$B$6:$I$205,5,FALSE))</f>
        <v/>
      </c>
      <c r="H171" s="14" t="str">
        <f>IF(A171="","",VLOOKUP(L171,'[1]FS Scores'!$B$6:$I$205,6,FALSE))</f>
        <v/>
      </c>
      <c r="I171" s="14" t="str">
        <f>IF(A171="","",'[1]Saturday Awards_data'!BP220)</f>
        <v/>
      </c>
      <c r="J171" s="14" t="str">
        <f>IF(A171="","",'[1]Saturday Awards_data'!BQ220)</f>
        <v/>
      </c>
      <c r="K171" s="16"/>
      <c r="L171" t="str">
        <f>IF(A171="","",'[1]Saturday Awards_data'!BS220)</f>
        <v/>
      </c>
    </row>
    <row r="172" spans="1:12" ht="15" thickBot="1" x14ac:dyDescent="0.4">
      <c r="A172" s="17" t="s">
        <v>15</v>
      </c>
    </row>
    <row r="173" spans="1:12" ht="15" thickBot="1" x14ac:dyDescent="0.4">
      <c r="A173" s="6" t="s">
        <v>16</v>
      </c>
      <c r="B173" s="7"/>
      <c r="C173" s="7"/>
      <c r="D173" s="7"/>
      <c r="E173" s="8"/>
    </row>
    <row r="174" spans="1:12" x14ac:dyDescent="0.35">
      <c r="A174" s="9" t="s">
        <v>4</v>
      </c>
      <c r="B174" s="11" t="s">
        <v>5</v>
      </c>
      <c r="C174" s="11" t="s">
        <v>6</v>
      </c>
      <c r="D174" s="11" t="s">
        <v>7</v>
      </c>
      <c r="E174" s="11" t="s">
        <v>12</v>
      </c>
      <c r="L174" t="s">
        <v>14</v>
      </c>
    </row>
    <row r="175" spans="1:12" x14ac:dyDescent="0.35">
      <c r="A175" s="12">
        <f>IF('[1]Saturday Awards_data'!DF220="","",'[1]Saturday Awards_data'!DF220)</f>
        <v>1</v>
      </c>
      <c r="B175" s="13" t="str">
        <f>IF(A175="","",VLOOKUP(L175,[1]Events!$C$6:$AF$205,13,FALSE))</f>
        <v>Nancy</v>
      </c>
      <c r="C175" s="13" t="str">
        <f>IF(A175="","",VLOOKUP(L175,[1]Events!$C$6:$AF$205,14,FALSE))</f>
        <v>Woodside</v>
      </c>
      <c r="D175" s="13" t="str">
        <f>IF(A175="","",VLOOKUP(L175,[1]Events!$C$6:$AF$205,12,FALSE))</f>
        <v>Stoke</v>
      </c>
      <c r="E175" s="14">
        <f>IF(A175="","",'[1]Saturday Awards_data'!DG220)</f>
        <v>28.18</v>
      </c>
      <c r="L175" t="str">
        <f>IF(A175="","",'[1]Saturday Awards_data'!DI220)</f>
        <v>Stoke</v>
      </c>
    </row>
    <row r="176" spans="1:12" x14ac:dyDescent="0.35">
      <c r="A176" s="12">
        <f>IF('[1]Saturday Awards_data'!DF221="","",'[1]Saturday Awards_data'!DF221)</f>
        <v>2</v>
      </c>
      <c r="B176" s="13" t="str">
        <f>IF(A176="","",VLOOKUP(L176,[1]Events!$C$6:$AF$205,13,FALSE))</f>
        <v>Pin</v>
      </c>
      <c r="C176" s="13" t="str">
        <f>IF(A176="","",VLOOKUP(L176,[1]Events!$C$6:$AF$205,14,FALSE))</f>
        <v>Siang</v>
      </c>
      <c r="D176" s="13" t="str">
        <f>IF(A176="","",VLOOKUP(L176,[1]Events!$C$6:$AF$205,12,FALSE))</f>
        <v>Batman</v>
      </c>
      <c r="E176" s="14">
        <f>IF(A176="","",'[1]Saturday Awards_data'!DG221)</f>
        <v>31</v>
      </c>
      <c r="L176" t="str">
        <f>IF(A176="","",'[1]Saturday Awards_data'!DI221)</f>
        <v>Batman / Pin</v>
      </c>
    </row>
    <row r="177" spans="1:12" x14ac:dyDescent="0.35">
      <c r="A177" s="12">
        <f>IF('[1]Saturday Awards_data'!DF222="","",'[1]Saturday Awards_data'!DF222)</f>
        <v>3</v>
      </c>
      <c r="B177" s="13" t="str">
        <f>IF(A177="","",VLOOKUP(L177,[1]Events!$C$6:$AF$205,13,FALSE))</f>
        <v>Gina</v>
      </c>
      <c r="C177" s="13" t="str">
        <f>IF(A177="","",VLOOKUP(L177,[1]Events!$C$6:$AF$205,14,FALSE))</f>
        <v>Crawford</v>
      </c>
      <c r="D177" s="13" t="str">
        <f>IF(A177="","",VLOOKUP(L177,[1]Events!$C$6:$AF$205,12,FALSE))</f>
        <v>Josie</v>
      </c>
      <c r="E177" s="14">
        <f>IF(A177="","",'[1]Saturday Awards_data'!DG222)</f>
        <v>55.29</v>
      </c>
      <c r="L177" t="str">
        <f>IF(A177="","",'[1]Saturday Awards_data'!DI222)</f>
        <v>Josie / Gina</v>
      </c>
    </row>
    <row r="178" spans="1:12" x14ac:dyDescent="0.35">
      <c r="A178" s="12" t="str">
        <f>IF('[1]Saturday Awards_data'!DF223="","",'[1]Saturday Awards_data'!DF223)</f>
        <v/>
      </c>
      <c r="B178" s="13" t="str">
        <f>IF(A178="","",VLOOKUP(L178,[1]Events!$C$6:$AF$205,13,FALSE))</f>
        <v/>
      </c>
      <c r="C178" s="13" t="str">
        <f>IF(A178="","",VLOOKUP(L178,[1]Events!$C$6:$AF$205,14,FALSE))</f>
        <v/>
      </c>
      <c r="D178" s="13" t="str">
        <f>IF(A178="","",VLOOKUP(L178,[1]Events!$C$6:$AF$205,12,FALSE))</f>
        <v/>
      </c>
      <c r="E178" s="14" t="str">
        <f>IF(A178="","",'[1]Saturday Awards_data'!DG223)</f>
        <v/>
      </c>
      <c r="L178" t="str">
        <f>IF(A178="","",'[1]Saturday Awards_data'!DI223)</f>
        <v/>
      </c>
    </row>
    <row r="179" spans="1:12" x14ac:dyDescent="0.35">
      <c r="A179" s="12" t="str">
        <f>IF('[1]Saturday Awards_data'!DF417="","",'[1]Saturday Awards_data'!DF417)</f>
        <v>DNF</v>
      </c>
      <c r="B179" s="13" t="str">
        <f>IF(A179="","",VLOOKUP(L179,[1]Events!$C$6:$AF$205,13,FALSE))</f>
        <v>TayShon</v>
      </c>
      <c r="C179" s="13" t="str">
        <f>IF(A179="","",VLOOKUP(L179,[1]Events!$C$6:$AF$205,14,FALSE))</f>
        <v>Hill</v>
      </c>
      <c r="D179" s="13" t="str">
        <f>IF(A179="","",VLOOKUP(L179,[1]Events!$C$6:$AF$205,12,FALSE))</f>
        <v>Cru</v>
      </c>
      <c r="E179" s="14" t="str">
        <f>IF(A179="","",'[1]Saturday Awards_data'!DG417)</f>
        <v>DNF</v>
      </c>
      <c r="L179" t="str">
        <f>IF(A179="","",'[1]Saturday Awards_data'!DI417)</f>
        <v>Cru</v>
      </c>
    </row>
    <row r="180" spans="1:12" x14ac:dyDescent="0.35">
      <c r="A180" s="12" t="str">
        <f>IF('[1]Saturday Awards_data'!DF418="","",'[1]Saturday Awards_data'!DF418)</f>
        <v>DNF</v>
      </c>
      <c r="B180" s="13" t="str">
        <f>IF(A180="","",VLOOKUP(L180,[1]Events!$C$6:$AF$205,13,FALSE))</f>
        <v>Tabitha</v>
      </c>
      <c r="C180" s="13" t="str">
        <f>IF(A180="","",VLOOKUP(L180,[1]Events!$C$6:$AF$205,14,FALSE))</f>
        <v>Wise</v>
      </c>
      <c r="D180" s="13" t="str">
        <f>IF(A180="","",VLOOKUP(L180,[1]Events!$C$6:$AF$205,12,FALSE))</f>
        <v>Rico</v>
      </c>
      <c r="E180" s="14" t="str">
        <f>IF(A180="","",'[1]Saturday Awards_data'!DG418)</f>
        <v>DNF</v>
      </c>
      <c r="L180" t="str">
        <f>IF(A180="","",'[1]Saturday Awards_data'!DI418)</f>
        <v>Rico</v>
      </c>
    </row>
    <row r="181" spans="1:12" x14ac:dyDescent="0.35">
      <c r="A181" s="12" t="str">
        <f>IF('[1]Saturday Awards_data'!DF419="","",'[1]Saturday Awards_data'!DF419)</f>
        <v>DNF</v>
      </c>
      <c r="B181" s="13" t="str">
        <f>IF(A181="","",VLOOKUP(L181,[1]Events!$C$6:$AF$205,13,FALSE))</f>
        <v>TayShon</v>
      </c>
      <c r="C181" s="13" t="str">
        <f>IF(A181="","",VLOOKUP(L181,[1]Events!$C$6:$AF$205,14,FALSE))</f>
        <v>Hill</v>
      </c>
      <c r="D181" s="13" t="str">
        <f>IF(A181="","",VLOOKUP(L181,[1]Events!$C$6:$AF$205,12,FALSE))</f>
        <v>Helix</v>
      </c>
      <c r="E181" s="14" t="str">
        <f>IF(A181="","",'[1]Saturday Awards_data'!DG419)</f>
        <v>DNF</v>
      </c>
      <c r="L181" t="str">
        <f>IF(A181="","",'[1]Saturday Awards_data'!DI419)</f>
        <v>Helix</v>
      </c>
    </row>
    <row r="182" spans="1:12" ht="15" thickBot="1" x14ac:dyDescent="0.4">
      <c r="A182" s="17" t="s">
        <v>15</v>
      </c>
    </row>
    <row r="183" spans="1:12" ht="15" thickBot="1" x14ac:dyDescent="0.4">
      <c r="A183" s="6" t="s">
        <v>17</v>
      </c>
      <c r="B183" s="7"/>
      <c r="C183" s="7"/>
      <c r="D183" s="7"/>
      <c r="E183" s="7"/>
      <c r="F183" s="8"/>
    </row>
    <row r="184" spans="1:12" x14ac:dyDescent="0.35">
      <c r="A184" s="9" t="s">
        <v>4</v>
      </c>
      <c r="B184" s="11" t="s">
        <v>5</v>
      </c>
      <c r="C184" s="11" t="s">
        <v>6</v>
      </c>
      <c r="D184" s="11" t="s">
        <v>18</v>
      </c>
      <c r="E184" s="11" t="s">
        <v>12</v>
      </c>
      <c r="F184" s="11" t="s">
        <v>13</v>
      </c>
      <c r="L184" t="s">
        <v>14</v>
      </c>
    </row>
    <row r="185" spans="1:12" x14ac:dyDescent="0.35">
      <c r="A185" s="12">
        <f>IF('[1]Saturday Awards_data'!EY220="","",'[1]Saturday Awards_data'!EY220)</f>
        <v>1</v>
      </c>
      <c r="B185" s="13" t="str">
        <f>IF(A185="","",VLOOKUP(L185,[1]Events!$C$6:$AF$205,13,FALSE))</f>
        <v>Tabitha</v>
      </c>
      <c r="C185" s="13" t="str">
        <f>IF(A185="","",VLOOKUP(L185,[1]Events!$C$6:$AF$205,14,FALSE))</f>
        <v>Wise</v>
      </c>
      <c r="D185" s="13" t="str">
        <f>IF(A185="","",VLOOKUP(L185,[1]Events!$C$6:$AF$205,12,FALSE))</f>
        <v>Rico</v>
      </c>
      <c r="E185" s="13">
        <f>IF(A185="","",'[1]Saturday Awards_data'!EZ220)</f>
        <v>42</v>
      </c>
      <c r="F185" s="13">
        <f>IF(A185="","",'[1]Saturday Awards_data'!FA220)</f>
        <v>11</v>
      </c>
      <c r="L185" t="str">
        <f>IF(A185="","",'[1]Saturday Awards_data'!FC220)</f>
        <v>Rico</v>
      </c>
    </row>
    <row r="186" spans="1:12" x14ac:dyDescent="0.35">
      <c r="A186" s="12">
        <f>IF('[1]Saturday Awards_data'!EY221="","",'[1]Saturday Awards_data'!EY221)</f>
        <v>2</v>
      </c>
      <c r="B186" s="13" t="str">
        <f>IF(A186="","",VLOOKUP(L186,[1]Events!$C$6:$AF$205,13,FALSE))</f>
        <v>Pin</v>
      </c>
      <c r="C186" s="13" t="str">
        <f>IF(A186="","",VLOOKUP(L186,[1]Events!$C$6:$AF$205,14,FALSE))</f>
        <v>Siang</v>
      </c>
      <c r="D186" s="13" t="str">
        <f>IF(A186="","",VLOOKUP(L186,[1]Events!$C$6:$AF$205,12,FALSE))</f>
        <v>Batman</v>
      </c>
      <c r="E186" s="13">
        <f>IF(A186="","",'[1]Saturday Awards_data'!EZ221)</f>
        <v>39</v>
      </c>
      <c r="F186" s="13">
        <f>IF(A186="","",'[1]Saturday Awards_data'!FA221)</f>
        <v>11</v>
      </c>
      <c r="L186" t="str">
        <f>IF(A186="","",'[1]Saturday Awards_data'!FC221)</f>
        <v>Batman / Pin</v>
      </c>
    </row>
    <row r="187" spans="1:12" x14ac:dyDescent="0.35">
      <c r="A187" s="12">
        <f>IF('[1]Saturday Awards_data'!EY222="","",'[1]Saturday Awards_data'!EY222)</f>
        <v>3</v>
      </c>
      <c r="B187" s="13" t="str">
        <f>IF(A187="","",VLOOKUP(L187,[1]Events!$C$6:$AF$205,13,FALSE))</f>
        <v>Gina</v>
      </c>
      <c r="C187" s="13" t="str">
        <f>IF(A187="","",VLOOKUP(L187,[1]Events!$C$6:$AF$205,14,FALSE))</f>
        <v>Crawford</v>
      </c>
      <c r="D187" s="13" t="str">
        <f>IF(A187="","",VLOOKUP(L187,[1]Events!$C$6:$AF$205,12,FALSE))</f>
        <v>Josie</v>
      </c>
      <c r="E187" s="13">
        <f>IF(A187="","",'[1]Saturday Awards_data'!EZ222)</f>
        <v>32</v>
      </c>
      <c r="F187" s="13">
        <f>IF(A187="","",'[1]Saturday Awards_data'!FA222)</f>
        <v>12</v>
      </c>
      <c r="L187" t="str">
        <f>IF(A187="","",'[1]Saturday Awards_data'!FC222)</f>
        <v>Josie / Gina</v>
      </c>
    </row>
    <row r="188" spans="1:12" x14ac:dyDescent="0.35">
      <c r="A188" s="12">
        <f>IF('[1]Saturday Awards_data'!EY223="","",'[1]Saturday Awards_data'!EY223)</f>
        <v>4</v>
      </c>
      <c r="B188" s="13" t="str">
        <f>IF(A188="","",VLOOKUP(L188,[1]Events!$C$6:$AF$205,13,FALSE))</f>
        <v>TayShon</v>
      </c>
      <c r="C188" s="13" t="str">
        <f>IF(A188="","",VLOOKUP(L188,[1]Events!$C$6:$AF$205,14,FALSE))</f>
        <v>Hill</v>
      </c>
      <c r="D188" s="13" t="str">
        <f>IF(A188="","",VLOOKUP(L188,[1]Events!$C$6:$AF$205,12,FALSE))</f>
        <v>Helix</v>
      </c>
      <c r="E188" s="13">
        <f>IF(A188="","",'[1]Saturday Awards_data'!EZ223)</f>
        <v>28</v>
      </c>
      <c r="F188" s="13">
        <f>IF(A188="","",'[1]Saturday Awards_data'!FA223)</f>
        <v>10</v>
      </c>
      <c r="L188" t="str">
        <f>IF(A188="","",'[1]Saturday Awards_data'!FC223)</f>
        <v>Helix</v>
      </c>
    </row>
    <row r="189" spans="1:12" x14ac:dyDescent="0.35">
      <c r="A189" s="12">
        <f>IF('[1]Saturday Awards_data'!EY224="","",'[1]Saturday Awards_data'!EY224)</f>
        <v>5</v>
      </c>
      <c r="B189" s="13" t="str">
        <f>IF(A189="","",VLOOKUP(L189,[1]Events!$C$6:$AF$205,13,FALSE))</f>
        <v>TayShon</v>
      </c>
      <c r="C189" s="13" t="str">
        <f>IF(A189="","",VLOOKUP(L189,[1]Events!$C$6:$AF$205,14,FALSE))</f>
        <v>Hill</v>
      </c>
      <c r="D189" s="13" t="str">
        <f>IF(A189="","",VLOOKUP(L189,[1]Events!$C$6:$AF$205,12,FALSE))</f>
        <v>Cru</v>
      </c>
      <c r="E189" s="13">
        <f>IF(A189="","",'[1]Saturday Awards_data'!EZ224)</f>
        <v>19</v>
      </c>
      <c r="F189" s="13">
        <f>IF(A189="","",'[1]Saturday Awards_data'!FA224)</f>
        <v>7</v>
      </c>
      <c r="L189" t="str">
        <f>IF(A189="","",'[1]Saturday Awards_data'!FC224)</f>
        <v>Cru</v>
      </c>
    </row>
    <row r="190" spans="1:12" x14ac:dyDescent="0.35">
      <c r="A190" s="12">
        <f>IF('[1]Saturday Awards_data'!EY225="","",'[1]Saturday Awards_data'!EY225)</f>
        <v>6</v>
      </c>
      <c r="B190" s="13" t="str">
        <f>IF(A190="","",VLOOKUP(L190,[1]Events!$C$6:$AF$205,13,FALSE))</f>
        <v>Nancy</v>
      </c>
      <c r="C190" s="13" t="str">
        <f>IF(A190="","",VLOOKUP(L190,[1]Events!$C$6:$AF$205,14,FALSE))</f>
        <v>Woodside</v>
      </c>
      <c r="D190" s="13" t="str">
        <f>IF(A190="","",VLOOKUP(L190,[1]Events!$C$6:$AF$205,12,FALSE))</f>
        <v>Stoke</v>
      </c>
      <c r="E190" s="13">
        <f>IF(A190="","",'[1]Saturday Awards_data'!EZ225)</f>
        <v>16</v>
      </c>
      <c r="F190" s="13">
        <f>IF(A190="","",'[1]Saturday Awards_data'!FA225)</f>
        <v>5</v>
      </c>
      <c r="L190" t="str">
        <f>IF(A190="","",'[1]Saturday Awards_data'!FC225)</f>
        <v>Stoke</v>
      </c>
    </row>
    <row r="191" spans="1:12" ht="15" thickBot="1" x14ac:dyDescent="0.4">
      <c r="A191" s="12" t="str">
        <f>IF('[1]Saturday Awards_data'!EY226="","",'[1]Saturday Awards_data'!EY226)</f>
        <v/>
      </c>
      <c r="B191" s="13" t="str">
        <f>IF(A191="","",VLOOKUP(L191,[1]Events!$C$6:$AF$205,13,FALSE))</f>
        <v/>
      </c>
      <c r="C191" s="13" t="str">
        <f>IF(A191="","",VLOOKUP(L191,[1]Events!$C$6:$AF$205,14,FALSE))</f>
        <v/>
      </c>
      <c r="D191" s="13" t="str">
        <f>IF(A191="","",VLOOKUP(L191,[1]Events!$C$6:$AF$205,12,FALSE))</f>
        <v/>
      </c>
      <c r="E191" s="13" t="str">
        <f>IF(A191="","",'[1]Saturday Awards_data'!EZ226)</f>
        <v/>
      </c>
      <c r="F191" s="13" t="str">
        <f>IF(A191="","",'[1]Saturday Awards_data'!FA226)</f>
        <v/>
      </c>
      <c r="L191" t="str">
        <f>IF(A191="","",'[1]Saturday Awards_data'!FC226)</f>
        <v/>
      </c>
    </row>
    <row r="192" spans="1:12" ht="15" thickBot="1" x14ac:dyDescent="0.4">
      <c r="A192" s="6" t="s">
        <v>19</v>
      </c>
      <c r="B192" s="7"/>
      <c r="C192" s="7"/>
      <c r="D192" s="7"/>
      <c r="E192" s="7"/>
      <c r="F192" s="8"/>
    </row>
    <row r="193" spans="1:12" x14ac:dyDescent="0.35">
      <c r="A193" s="9" t="s">
        <v>4</v>
      </c>
      <c r="B193" s="11" t="s">
        <v>5</v>
      </c>
      <c r="C193" s="11" t="s">
        <v>6</v>
      </c>
      <c r="D193" s="11" t="s">
        <v>18</v>
      </c>
      <c r="E193" s="11" t="s">
        <v>12</v>
      </c>
      <c r="F193" s="11" t="s">
        <v>13</v>
      </c>
      <c r="L193" t="s">
        <v>14</v>
      </c>
    </row>
    <row r="194" spans="1:12" x14ac:dyDescent="0.35">
      <c r="A194" s="12">
        <f>IF('[1]Saturday Awards_data'!GU220="","",'[1]Saturday Awards_data'!GU220)</f>
        <v>1</v>
      </c>
      <c r="B194" s="13" t="str">
        <f>IF(A194="","",VLOOKUP(L194,[1]Events!$C$6:$AF$205,13,FALSE))</f>
        <v>Tabitha</v>
      </c>
      <c r="C194" s="13" t="str">
        <f>IF(A194="","",VLOOKUP(L194,[1]Events!$C$6:$AF$205,14,FALSE))</f>
        <v>Wise</v>
      </c>
      <c r="D194" s="13" t="str">
        <f>IF(A194="","",VLOOKUP(L194,[1]Events!$C$6:$AF$205,12,FALSE))</f>
        <v>Rico</v>
      </c>
      <c r="E194" s="13">
        <f>IF(A194="","",'[1]Saturday Awards_data'!GV220)</f>
        <v>15</v>
      </c>
      <c r="F194" s="13">
        <f>IF(A194="","",'[1]Saturday Awards_data'!GW220)</f>
        <v>6</v>
      </c>
      <c r="L194" t="str">
        <f>IF(A194="","",'[1]Saturday Awards_data'!GY220)</f>
        <v>Rico</v>
      </c>
    </row>
    <row r="195" spans="1:12" x14ac:dyDescent="0.35">
      <c r="A195" s="12">
        <f>IF('[1]Saturday Awards_data'!GU221="","",'[1]Saturday Awards_data'!GU221)</f>
        <v>2</v>
      </c>
      <c r="B195" s="13" t="str">
        <f>IF(A195="","",VLOOKUP(L195,[1]Events!$C$6:$AF$205,13,FALSE))</f>
        <v>TayShon</v>
      </c>
      <c r="C195" s="13" t="str">
        <f>IF(A195="","",VLOOKUP(L195,[1]Events!$C$6:$AF$205,14,FALSE))</f>
        <v>Hill</v>
      </c>
      <c r="D195" s="13" t="str">
        <f>IF(A195="","",VLOOKUP(L195,[1]Events!$C$6:$AF$205,12,FALSE))</f>
        <v>Helix</v>
      </c>
      <c r="E195" s="13">
        <f>IF(A195="","",'[1]Saturday Awards_data'!GV221)</f>
        <v>10</v>
      </c>
      <c r="F195" s="13">
        <f>IF(A195="","",'[1]Saturday Awards_data'!GW221)</f>
        <v>5</v>
      </c>
      <c r="L195" t="str">
        <f>IF(A195="","",'[1]Saturday Awards_data'!GY221)</f>
        <v>Helix</v>
      </c>
    </row>
    <row r="196" spans="1:12" x14ac:dyDescent="0.35">
      <c r="A196" s="12">
        <f>IF('[1]Saturday Awards_data'!GU222="","",'[1]Saturday Awards_data'!GU222)</f>
        <v>3</v>
      </c>
      <c r="B196" s="13" t="str">
        <f>IF(A196="","",VLOOKUP(L196,[1]Events!$C$6:$AF$205,13,FALSE))</f>
        <v>Pin</v>
      </c>
      <c r="C196" s="13" t="str">
        <f>IF(A196="","",VLOOKUP(L196,[1]Events!$C$6:$AF$205,14,FALSE))</f>
        <v>Siang</v>
      </c>
      <c r="D196" s="13" t="str">
        <f>IF(A196="","",VLOOKUP(L196,[1]Events!$C$6:$AF$205,12,FALSE))</f>
        <v>Batman</v>
      </c>
      <c r="E196" s="13">
        <f>IF(A196="","",'[1]Saturday Awards_data'!GV222)</f>
        <v>7</v>
      </c>
      <c r="F196" s="13">
        <f>IF(A196="","",'[1]Saturday Awards_data'!GW222)</f>
        <v>7</v>
      </c>
      <c r="L196" t="str">
        <f>IF(A196="","",'[1]Saturday Awards_data'!GY222)</f>
        <v>Batman / Pin</v>
      </c>
    </row>
    <row r="197" spans="1:12" x14ac:dyDescent="0.35">
      <c r="A197" s="12">
        <f>IF('[1]Saturday Awards_data'!GU223="","",'[1]Saturday Awards_data'!GU223)</f>
        <v>4</v>
      </c>
      <c r="B197" s="13" t="str">
        <f>IF(A197="","",VLOOKUP(L197,[1]Events!$C$6:$AF$205,13,FALSE))</f>
        <v>TayShon</v>
      </c>
      <c r="C197" s="13" t="str">
        <f>IF(A197="","",VLOOKUP(L197,[1]Events!$C$6:$AF$205,14,FALSE))</f>
        <v>Hill</v>
      </c>
      <c r="D197" s="13" t="str">
        <f>IF(A197="","",VLOOKUP(L197,[1]Events!$C$6:$AF$205,12,FALSE))</f>
        <v>Cru</v>
      </c>
      <c r="E197" s="13">
        <f>IF(A197="","",'[1]Saturday Awards_data'!GV223)</f>
        <v>6</v>
      </c>
      <c r="F197" s="13">
        <f>IF(A197="","",'[1]Saturday Awards_data'!GW223)</f>
        <v>4</v>
      </c>
      <c r="L197" t="str">
        <f>IF(A197="","",'[1]Saturday Awards_data'!GY223)</f>
        <v>Cru</v>
      </c>
    </row>
    <row r="198" spans="1:12" x14ac:dyDescent="0.35">
      <c r="A198" s="12">
        <f>IF('[1]Saturday Awards_data'!GU224="","",'[1]Saturday Awards_data'!GU224)</f>
        <v>5</v>
      </c>
      <c r="B198" s="13" t="str">
        <f>IF(A198="","",VLOOKUP(L198,[1]Events!$C$6:$AF$205,13,FALSE))</f>
        <v>Nancy</v>
      </c>
      <c r="C198" s="13" t="str">
        <f>IF(A198="","",VLOOKUP(L198,[1]Events!$C$6:$AF$205,14,FALSE))</f>
        <v>Woodside</v>
      </c>
      <c r="D198" s="13" t="str">
        <f>IF(A198="","",VLOOKUP(L198,[1]Events!$C$6:$AF$205,12,FALSE))</f>
        <v>Stoke</v>
      </c>
      <c r="E198" s="13">
        <f>IF(A198="","",'[1]Saturday Awards_data'!GV224)</f>
        <v>4</v>
      </c>
      <c r="F198" s="13">
        <f>IF(A198="","",'[1]Saturday Awards_data'!GW224)</f>
        <v>4</v>
      </c>
      <c r="L198" t="str">
        <f>IF(A198="","",'[1]Saturday Awards_data'!GY224)</f>
        <v>Stoke</v>
      </c>
    </row>
    <row r="199" spans="1:12" x14ac:dyDescent="0.35">
      <c r="A199" s="12">
        <f>IF('[1]Saturday Awards_data'!GU225="","",'[1]Saturday Awards_data'!GU225)</f>
        <v>6</v>
      </c>
      <c r="B199" s="13" t="str">
        <f>IF(A199="","",VLOOKUP(L199,[1]Events!$C$6:$AF$205,13,FALSE))</f>
        <v>Gina</v>
      </c>
      <c r="C199" s="13" t="str">
        <f>IF(A199="","",VLOOKUP(L199,[1]Events!$C$6:$AF$205,14,FALSE))</f>
        <v>Crawford</v>
      </c>
      <c r="D199" s="13" t="str">
        <f>IF(A199="","",VLOOKUP(L199,[1]Events!$C$6:$AF$205,12,FALSE))</f>
        <v>Josie</v>
      </c>
      <c r="E199" s="13">
        <f>IF(A199="","",'[1]Saturday Awards_data'!GV225)</f>
        <v>2</v>
      </c>
      <c r="F199" s="13">
        <f>IF(A199="","",'[1]Saturday Awards_data'!GW225)</f>
        <v>4</v>
      </c>
      <c r="L199" t="str">
        <f>IF(A199="","",'[1]Saturday Awards_data'!GY225)</f>
        <v>Josie / Gina</v>
      </c>
    </row>
    <row r="200" spans="1:12" x14ac:dyDescent="0.35">
      <c r="A200" s="12" t="str">
        <f>IF('[1]Saturday Awards_data'!GU226="","",'[1]Saturday Awards_data'!GU226)</f>
        <v/>
      </c>
      <c r="B200" s="13" t="str">
        <f>IF(A200="","",VLOOKUP(L200,[1]Events!$C$6:$AF$205,13,FALSE))</f>
        <v/>
      </c>
      <c r="C200" s="13" t="str">
        <f>IF(A200="","",VLOOKUP(L200,[1]Events!$C$6:$AF$205,14,FALSE))</f>
        <v/>
      </c>
      <c r="D200" s="13" t="str">
        <f>IF(A200="","",VLOOKUP(L200,[1]Events!$C$6:$AF$205,12,FALSE))</f>
        <v/>
      </c>
      <c r="E200" s="13" t="str">
        <f>IF(A200="","",'[1]Saturday Awards_data'!GV226)</f>
        <v/>
      </c>
      <c r="F200" s="13" t="str">
        <f>IF(A200="","",'[1]Saturday Awards_data'!GW226)</f>
        <v/>
      </c>
      <c r="L200" t="str">
        <f>IF(A200="","",'[1]Saturday Awards_data'!GY226)</f>
        <v/>
      </c>
    </row>
    <row r="201" spans="1:12" ht="15" thickBot="1" x14ac:dyDescent="0.4">
      <c r="A201" s="17" t="s">
        <v>15</v>
      </c>
    </row>
    <row r="202" spans="1:12" s="30" customFormat="1" ht="15" thickBot="1" x14ac:dyDescent="0.4">
      <c r="A202" s="27" t="s">
        <v>22</v>
      </c>
      <c r="B202" s="28"/>
      <c r="C202" s="28"/>
      <c r="D202" s="28"/>
      <c r="E202" s="28"/>
      <c r="F202" s="28"/>
      <c r="G202" s="28"/>
      <c r="H202" s="28"/>
      <c r="I202" s="28"/>
      <c r="J202" s="29"/>
    </row>
    <row r="203" spans="1:12" ht="15" thickBot="1" x14ac:dyDescent="0.4">
      <c r="A203" s="6" t="s">
        <v>3</v>
      </c>
      <c r="B203" s="7"/>
      <c r="C203" s="7"/>
      <c r="D203" s="7"/>
      <c r="E203" s="7"/>
      <c r="F203" s="7"/>
      <c r="G203" s="7"/>
      <c r="H203" s="7"/>
      <c r="I203" s="7"/>
      <c r="J203" s="8"/>
    </row>
    <row r="204" spans="1:12" x14ac:dyDescent="0.35">
      <c r="A204" s="9" t="s">
        <v>4</v>
      </c>
      <c r="B204" s="11" t="s">
        <v>5</v>
      </c>
      <c r="C204" s="11" t="s">
        <v>6</v>
      </c>
      <c r="D204" s="11" t="s">
        <v>7</v>
      </c>
      <c r="E204" s="11" t="s">
        <v>8</v>
      </c>
      <c r="F204" s="11" t="s">
        <v>9</v>
      </c>
      <c r="G204" s="11" t="s">
        <v>10</v>
      </c>
      <c r="H204" s="11" t="s">
        <v>11</v>
      </c>
      <c r="I204" s="11" t="s">
        <v>12</v>
      </c>
      <c r="J204" s="11" t="s">
        <v>13</v>
      </c>
      <c r="K204" s="15"/>
      <c r="L204" t="s">
        <v>14</v>
      </c>
    </row>
    <row r="205" spans="1:12" x14ac:dyDescent="0.35">
      <c r="A205" s="12">
        <f>IF('[1]Saturday Awards_data'!BU220="","",'[1]Saturday Awards_data'!BU220)</f>
        <v>1</v>
      </c>
      <c r="B205" s="13" t="str">
        <f>IF(A205="","",VLOOKUP(L205,[1]Events!$C$6:$AF$205,13,FALSE))</f>
        <v>Gabby</v>
      </c>
      <c r="C205" s="13" t="str">
        <f>IF(A205="","",VLOOKUP(L205,[1]Events!$C$6:$AF$205,14,FALSE))</f>
        <v>Scott</v>
      </c>
      <c r="D205" s="13" t="str">
        <f>IF(A205="","",VLOOKUP(L205,[1]Events!$C$6:$AF$205,12,FALSE))</f>
        <v>Cannoli</v>
      </c>
      <c r="E205" s="14">
        <f>IF(A205="","",VLOOKUP(L205,'[1]FS Scores'!$B$6:$I$205,3,FALSE))</f>
        <v>8.5</v>
      </c>
      <c r="F205" s="14">
        <f>IF(A205="","",VLOOKUP(L205,'[1]FS Scores'!$B$6:$I$205,4,FALSE))</f>
        <v>9.25</v>
      </c>
      <c r="G205" s="14">
        <f>IF(A205="","",VLOOKUP(L205,'[1]FS Scores'!$B$6:$I$205,5,FALSE))</f>
        <v>8</v>
      </c>
      <c r="H205" s="14">
        <f>IF(A205="","",VLOOKUP(L205,'[1]FS Scores'!$B$6:$I$205,6,FALSE))</f>
        <v>8.5</v>
      </c>
      <c r="I205" s="14">
        <f>IF(A205="","",'[1]Saturday Awards_data'!BV220)</f>
        <v>34.25</v>
      </c>
      <c r="J205" s="14">
        <f>IF(A205="","",'[1]Saturday Awards_data'!BW220)</f>
        <v>17.25</v>
      </c>
      <c r="K205" s="16"/>
      <c r="L205" t="str">
        <f>IF(A205="","",'[1]Saturday Awards_data'!BY220)</f>
        <v>Cannoli</v>
      </c>
    </row>
    <row r="206" spans="1:12" x14ac:dyDescent="0.35">
      <c r="A206" s="12">
        <f>IF('[1]Saturday Awards_data'!BU221="","",'[1]Saturday Awards_data'!BU221)</f>
        <v>2</v>
      </c>
      <c r="B206" s="13" t="str">
        <f>IF(A206="","",VLOOKUP(L206,[1]Events!$C$6:$AF$205,13,FALSE))</f>
        <v>Matt</v>
      </c>
      <c r="C206" s="13" t="str">
        <f>IF(A206="","",VLOOKUP(L206,[1]Events!$C$6:$AF$205,14,FALSE))</f>
        <v>Repko</v>
      </c>
      <c r="D206" s="13" t="str">
        <f>IF(A206="","",VLOOKUP(L206,[1]Events!$C$6:$AF$205,12,FALSE))</f>
        <v>Trace</v>
      </c>
      <c r="E206" s="14">
        <f>IF(A206="","",VLOOKUP(L206,'[1]FS Scores'!$B$6:$I$205,3,FALSE))</f>
        <v>7.25</v>
      </c>
      <c r="F206" s="14">
        <f>IF(A206="","",VLOOKUP(L206,'[1]FS Scores'!$B$6:$I$205,4,FALSE))</f>
        <v>8.25</v>
      </c>
      <c r="G206" s="14">
        <f>IF(A206="","",VLOOKUP(L206,'[1]FS Scores'!$B$6:$I$205,5,FALSE))</f>
        <v>7.25</v>
      </c>
      <c r="H206" s="14">
        <f>IF(A206="","",VLOOKUP(L206,'[1]FS Scores'!$B$6:$I$205,6,FALSE))</f>
        <v>8.25</v>
      </c>
      <c r="I206" s="14">
        <f>IF(A206="","",'[1]Saturday Awards_data'!BV221)</f>
        <v>31</v>
      </c>
      <c r="J206" s="14">
        <f>IF(A206="","",'[1]Saturday Awards_data'!BW221)</f>
        <v>15.5</v>
      </c>
      <c r="K206" s="16"/>
      <c r="L206" t="str">
        <f>IF(A206="","",'[1]Saturday Awards_data'!BY221)</f>
        <v>Trace</v>
      </c>
    </row>
    <row r="207" spans="1:12" x14ac:dyDescent="0.35">
      <c r="A207" s="12">
        <f>IF('[1]Saturday Awards_data'!BU222="","",'[1]Saturday Awards_data'!BU222)</f>
        <v>3</v>
      </c>
      <c r="B207" s="13" t="str">
        <f>IF(A207="","",VLOOKUP(L207,[1]Events!$C$6:$AF$205,13,FALSE))</f>
        <v>Matt</v>
      </c>
      <c r="C207" s="13" t="str">
        <f>IF(A207="","",VLOOKUP(L207,[1]Events!$C$6:$AF$205,14,FALSE))</f>
        <v>Repko</v>
      </c>
      <c r="D207" s="13" t="str">
        <f>IF(A207="","",VLOOKUP(L207,[1]Events!$C$6:$AF$205,12,FALSE))</f>
        <v>Otis</v>
      </c>
      <c r="E207" s="14">
        <f>IF(A207="","",VLOOKUP(L207,'[1]FS Scores'!$B$6:$I$205,3,FALSE))</f>
        <v>5.5</v>
      </c>
      <c r="F207" s="14">
        <f>IF(A207="","",VLOOKUP(L207,'[1]FS Scores'!$B$6:$I$205,4,FALSE))</f>
        <v>7.25</v>
      </c>
      <c r="G207" s="14">
        <f>IF(A207="","",VLOOKUP(L207,'[1]FS Scores'!$B$6:$I$205,5,FALSE))</f>
        <v>5</v>
      </c>
      <c r="H207" s="14">
        <f>IF(A207="","",VLOOKUP(L207,'[1]FS Scores'!$B$6:$I$205,6,FALSE))</f>
        <v>5</v>
      </c>
      <c r="I207" s="14">
        <f>IF(A207="","",'[1]Saturday Awards_data'!BV222)</f>
        <v>22.75</v>
      </c>
      <c r="J207" s="14">
        <f>IF(A207="","",'[1]Saturday Awards_data'!BW222)</f>
        <v>12.25</v>
      </c>
      <c r="K207" s="16"/>
      <c r="L207" t="str">
        <f>IF(A207="","",'[1]Saturday Awards_data'!BY222)</f>
        <v>Otis</v>
      </c>
    </row>
    <row r="208" spans="1:12" x14ac:dyDescent="0.35">
      <c r="A208" s="12" t="str">
        <f>IF('[1]Saturday Awards_data'!BU223="","",'[1]Saturday Awards_data'!BU223)</f>
        <v/>
      </c>
      <c r="B208" s="13" t="str">
        <f>IF(A208="","",VLOOKUP(L208,[1]Events!$C$6:$AF$205,13,FALSE))</f>
        <v/>
      </c>
      <c r="C208" s="13" t="str">
        <f>IF(A208="","",VLOOKUP(L208,[1]Events!$C$6:$AF$205,14,FALSE))</f>
        <v/>
      </c>
      <c r="D208" s="13" t="str">
        <f>IF(A208="","",VLOOKUP(L208,[1]Events!$C$6:$AF$205,12,FALSE))</f>
        <v/>
      </c>
      <c r="E208" s="14" t="str">
        <f>IF(A208="","",VLOOKUP(L208,'[1]FS Scores'!$B$6:$I$205,3,FALSE))</f>
        <v/>
      </c>
      <c r="F208" s="14" t="str">
        <f>IF(A208="","",VLOOKUP(L208,'[1]FS Scores'!$B$6:$I$205,4,FALSE))</f>
        <v/>
      </c>
      <c r="G208" s="14" t="str">
        <f>IF(A208="","",VLOOKUP(L208,'[1]FS Scores'!$B$6:$I$205,5,FALSE))</f>
        <v/>
      </c>
      <c r="H208" s="14" t="str">
        <f>IF(A208="","",VLOOKUP(L208,'[1]FS Scores'!$B$6:$I$205,6,FALSE))</f>
        <v/>
      </c>
      <c r="I208" s="14" t="str">
        <f>IF(A208="","",'[1]Saturday Awards_data'!BV223)</f>
        <v/>
      </c>
      <c r="J208" s="14" t="str">
        <f>IF(A208="","",'[1]Saturday Awards_data'!BW223)</f>
        <v/>
      </c>
      <c r="K208" s="16"/>
      <c r="L208" t="str">
        <f>IF(A208="","",'[1]Saturday Awards_data'!BY223)</f>
        <v/>
      </c>
    </row>
    <row r="209" spans="1:12" ht="15" thickBot="1" x14ac:dyDescent="0.4">
      <c r="A209" s="17" t="s">
        <v>15</v>
      </c>
    </row>
    <row r="210" spans="1:12" ht="15" thickBot="1" x14ac:dyDescent="0.4">
      <c r="A210" s="6" t="s">
        <v>16</v>
      </c>
      <c r="B210" s="21"/>
      <c r="C210" s="21"/>
      <c r="D210" s="21"/>
      <c r="E210" s="22"/>
    </row>
    <row r="211" spans="1:12" x14ac:dyDescent="0.35">
      <c r="A211" s="9" t="s">
        <v>4</v>
      </c>
      <c r="B211" s="11" t="s">
        <v>5</v>
      </c>
      <c r="C211" s="11" t="s">
        <v>6</v>
      </c>
      <c r="D211" s="11" t="s">
        <v>7</v>
      </c>
      <c r="E211" s="11" t="s">
        <v>12</v>
      </c>
      <c r="L211" t="s">
        <v>14</v>
      </c>
    </row>
    <row r="212" spans="1:12" x14ac:dyDescent="0.35">
      <c r="A212" s="12">
        <f>IF('[1]Saturday Awards_data'!DK220="","",'[1]Saturday Awards_data'!DK220)</f>
        <v>1</v>
      </c>
      <c r="B212" s="13" t="str">
        <f>IF(A212="","",VLOOKUP(L212,[1]Events!$C$6:$AF$205,13,FALSE))</f>
        <v>Gabby</v>
      </c>
      <c r="C212" s="13" t="str">
        <f>IF(A212="","",VLOOKUP(L212,[1]Events!$C$6:$AF$205,14,FALSE))</f>
        <v>Scott</v>
      </c>
      <c r="D212" s="13" t="str">
        <f>IF(A212="","",VLOOKUP(L212,[1]Events!$C$6:$AF$205,12,FALSE))</f>
        <v>Cannoli</v>
      </c>
      <c r="E212" s="14">
        <f>IF(A212="","",'[1]Saturday Awards_data'!DL220)</f>
        <v>13.7</v>
      </c>
      <c r="L212" t="str">
        <f>IF(A212="","",'[1]Saturday Awards_data'!DN220)</f>
        <v>Cannoli</v>
      </c>
    </row>
    <row r="213" spans="1:12" x14ac:dyDescent="0.35">
      <c r="A213" s="12">
        <f>IF('[1]Saturday Awards_data'!DK221="","",'[1]Saturday Awards_data'!DK221)</f>
        <v>2</v>
      </c>
      <c r="B213" s="13" t="str">
        <f>IF(A213="","",VLOOKUP(L213,[1]Events!$C$6:$AF$205,13,FALSE))</f>
        <v>Stephanie</v>
      </c>
      <c r="C213" s="13" t="str">
        <f>IF(A213="","",VLOOKUP(L213,[1]Events!$C$6:$AF$205,14,FALSE))</f>
        <v>Carbaugh</v>
      </c>
      <c r="D213" s="13" t="str">
        <f>IF(A213="","",VLOOKUP(L213,[1]Events!$C$6:$AF$205,12,FALSE))</f>
        <v>Turbo Pi</v>
      </c>
      <c r="E213" s="14">
        <f>IF(A213="","",'[1]Saturday Awards_data'!DL221)</f>
        <v>25.19</v>
      </c>
      <c r="L213" t="str">
        <f>IF(A213="","",'[1]Saturday Awards_data'!DN221)</f>
        <v>Turbo Pi / Stephanie</v>
      </c>
    </row>
    <row r="214" spans="1:12" x14ac:dyDescent="0.35">
      <c r="A214" s="12">
        <f>IF('[1]Saturday Awards_data'!DK222="","",'[1]Saturday Awards_data'!DK222)</f>
        <v>3</v>
      </c>
      <c r="B214" s="13" t="str">
        <f>IF(A214="","",VLOOKUP(L214,[1]Events!$C$6:$AF$205,13,FALSE))</f>
        <v>Chris</v>
      </c>
      <c r="C214" s="13" t="str">
        <f>IF(A214="","",VLOOKUP(L214,[1]Events!$C$6:$AF$205,14,FALSE))</f>
        <v>Carr</v>
      </c>
      <c r="D214" s="13" t="str">
        <f>IF(A214="","",VLOOKUP(L214,[1]Events!$C$6:$AF$205,12,FALSE))</f>
        <v>Turbo Pi</v>
      </c>
      <c r="E214" s="14">
        <f>IF(A214="","",'[1]Saturday Awards_data'!DL222)</f>
        <v>33.159999999999997</v>
      </c>
      <c r="L214" t="str">
        <f>IF(A214="","",'[1]Saturday Awards_data'!DN222)</f>
        <v>Turbo Pi</v>
      </c>
    </row>
    <row r="215" spans="1:12" x14ac:dyDescent="0.35">
      <c r="A215" s="12" t="str">
        <f>IF('[1]Saturday Awards_data'!DK223="","",'[1]Saturday Awards_data'!DK223)</f>
        <v/>
      </c>
      <c r="B215" s="13" t="str">
        <f>IF(A215="","",VLOOKUP(L215,[1]Events!$C$6:$AF$205,13,FALSE))</f>
        <v/>
      </c>
      <c r="C215" s="13" t="str">
        <f>IF(A215="","",VLOOKUP(L215,[1]Events!$C$6:$AF$205,14,FALSE))</f>
        <v/>
      </c>
      <c r="D215" s="13" t="str">
        <f>IF(A215="","",VLOOKUP(L215,[1]Events!$C$6:$AF$205,12,FALSE))</f>
        <v/>
      </c>
      <c r="E215" s="14" t="str">
        <f>IF(A215="","",'[1]Saturday Awards_data'!DL223)</f>
        <v/>
      </c>
      <c r="L215" t="str">
        <f>IF(A215="","",'[1]Saturday Awards_data'!DN223)</f>
        <v/>
      </c>
    </row>
    <row r="216" spans="1:12" x14ac:dyDescent="0.35">
      <c r="A216" s="12" t="str">
        <f>IF('[1]Saturday Awards_data'!DK418="","",'[1]Saturday Awards_data'!DK418)</f>
        <v>DNF</v>
      </c>
      <c r="B216" s="13" t="str">
        <f>IF(A216="","",VLOOKUP(L216,[1]Events!$C$6:$AF$205,13,FALSE))</f>
        <v>Emily</v>
      </c>
      <c r="C216" s="13" t="str">
        <f>IF(A216="","",VLOOKUP(L216,[1]Events!$C$6:$AF$205,14,FALSE))</f>
        <v>Leiby</v>
      </c>
      <c r="D216" s="13" t="str">
        <f>IF(A216="","",VLOOKUP(L216,[1]Events!$C$6:$AF$205,12,FALSE))</f>
        <v>Kahlúa</v>
      </c>
      <c r="E216" s="14" t="str">
        <f>IF(A216="","",'[1]Saturday Awards_data'!DL418)</f>
        <v>DNF</v>
      </c>
      <c r="L216" t="str">
        <f>IF(A216="","",'[1]Saturday Awards_data'!DN418)</f>
        <v>Kahlúa / Emily</v>
      </c>
    </row>
    <row r="217" spans="1:12" x14ac:dyDescent="0.35">
      <c r="A217" s="12" t="str">
        <f>IF('[1]Saturday Awards_data'!DK419="","",'[1]Saturday Awards_data'!DK419)</f>
        <v>DNF</v>
      </c>
      <c r="B217" s="13" t="str">
        <f>IF(A217="","",VLOOKUP(L217,[1]Events!$C$6:$AF$205,13,FALSE))</f>
        <v>Matt</v>
      </c>
      <c r="C217" s="13" t="str">
        <f>IF(A217="","",VLOOKUP(L217,[1]Events!$C$6:$AF$205,14,FALSE))</f>
        <v>Repko</v>
      </c>
      <c r="D217" s="13" t="str">
        <f>IF(A217="","",VLOOKUP(L217,[1]Events!$C$6:$AF$205,12,FALSE))</f>
        <v>Trace</v>
      </c>
      <c r="E217" s="14" t="str">
        <f>IF(A217="","",'[1]Saturday Awards_data'!DL419)</f>
        <v>DNF</v>
      </c>
      <c r="L217" t="str">
        <f>IF(A217="","",'[1]Saturday Awards_data'!DN419)</f>
        <v>Trace</v>
      </c>
    </row>
    <row r="218" spans="1:12" ht="15" thickBot="1" x14ac:dyDescent="0.4">
      <c r="A218" s="17" t="s">
        <v>15</v>
      </c>
    </row>
    <row r="219" spans="1:12" ht="15" thickBot="1" x14ac:dyDescent="0.4">
      <c r="A219" s="6" t="s">
        <v>17</v>
      </c>
      <c r="B219" s="21"/>
      <c r="C219" s="21"/>
      <c r="D219" s="21"/>
      <c r="E219" s="21"/>
      <c r="F219" s="22"/>
    </row>
    <row r="220" spans="1:12" x14ac:dyDescent="0.35">
      <c r="A220" s="9" t="s">
        <v>4</v>
      </c>
      <c r="B220" s="11" t="s">
        <v>5</v>
      </c>
      <c r="C220" s="11" t="s">
        <v>6</v>
      </c>
      <c r="D220" s="11" t="s">
        <v>18</v>
      </c>
      <c r="E220" s="11" t="s">
        <v>12</v>
      </c>
      <c r="F220" s="11" t="s">
        <v>13</v>
      </c>
      <c r="L220" t="s">
        <v>14</v>
      </c>
    </row>
    <row r="221" spans="1:12" x14ac:dyDescent="0.35">
      <c r="A221" s="12">
        <f>IF('[1]Saturday Awards_data'!FE220="","",'[1]Saturday Awards_data'!FE220)</f>
        <v>1</v>
      </c>
      <c r="B221" s="13" t="str">
        <f>IF(A221="","",VLOOKUP(L221,[1]Events!$C$6:$AF$205,13,FALSE))</f>
        <v>Gabby</v>
      </c>
      <c r="C221" s="13" t="str">
        <f>IF(A221="","",VLOOKUP(L221,[1]Events!$C$6:$AF$205,14,FALSE))</f>
        <v>Scott</v>
      </c>
      <c r="D221" s="13" t="str">
        <f>IF(A221="","",VLOOKUP(L221,[1]Events!$C$6:$AF$205,12,FALSE))</f>
        <v>Cannoli</v>
      </c>
      <c r="E221" s="13">
        <f>IF(A221="","",'[1]Saturday Awards_data'!FF220)</f>
        <v>54</v>
      </c>
      <c r="F221" s="13">
        <f>IF(A221="","",'[1]Saturday Awards_data'!FG220)</f>
        <v>16</v>
      </c>
      <c r="L221" t="str">
        <f>IF(A221="","",'[1]Saturday Awards_data'!FI220)</f>
        <v>Cannoli</v>
      </c>
    </row>
    <row r="222" spans="1:12" x14ac:dyDescent="0.35">
      <c r="A222" s="12">
        <f>IF('[1]Saturday Awards_data'!FE221="","",'[1]Saturday Awards_data'!FE221)</f>
        <v>2</v>
      </c>
      <c r="B222" s="13" t="str">
        <f>IF(A222="","",VLOOKUP(L222,[1]Events!$C$6:$AF$205,13,FALSE))</f>
        <v>Emily</v>
      </c>
      <c r="C222" s="13" t="str">
        <f>IF(A222="","",VLOOKUP(L222,[1]Events!$C$6:$AF$205,14,FALSE))</f>
        <v>Leiby</v>
      </c>
      <c r="D222" s="13" t="str">
        <f>IF(A222="","",VLOOKUP(L222,[1]Events!$C$6:$AF$205,12,FALSE))</f>
        <v>Kahlúa</v>
      </c>
      <c r="E222" s="13">
        <f>IF(A222="","",'[1]Saturday Awards_data'!FF221)</f>
        <v>34</v>
      </c>
      <c r="F222" s="13">
        <f>IF(A222="","",'[1]Saturday Awards_data'!FG221)</f>
        <v>11</v>
      </c>
      <c r="L222" t="str">
        <f>IF(A222="","",'[1]Saturday Awards_data'!FI221)</f>
        <v>Kahlúa / Emily</v>
      </c>
    </row>
    <row r="223" spans="1:12" x14ac:dyDescent="0.35">
      <c r="A223" s="12">
        <f>IF('[1]Saturday Awards_data'!FE222="","",'[1]Saturday Awards_data'!FE222)</f>
        <v>3</v>
      </c>
      <c r="B223" s="13" t="str">
        <f>IF(A223="","",VLOOKUP(L223,[1]Events!$C$6:$AF$205,13,FALSE))</f>
        <v>Karen</v>
      </c>
      <c r="C223" s="13" t="str">
        <f>IF(A223="","",VLOOKUP(L223,[1]Events!$C$6:$AF$205,14,FALSE))</f>
        <v>Schutz</v>
      </c>
      <c r="D223" s="13" t="str">
        <f>IF(A223="","",VLOOKUP(L223,[1]Events!$C$6:$AF$205,12,FALSE))</f>
        <v>Rubiks</v>
      </c>
      <c r="E223" s="13">
        <f>IF(A223="","",'[1]Saturday Awards_data'!FF222)</f>
        <v>32</v>
      </c>
      <c r="F223" s="13">
        <f>IF(A223="","",'[1]Saturday Awards_data'!FG222)</f>
        <v>11</v>
      </c>
      <c r="L223" t="str">
        <f>IF(A223="","",'[1]Saturday Awards_data'!FI222)</f>
        <v>Rubiks</v>
      </c>
    </row>
    <row r="224" spans="1:12" x14ac:dyDescent="0.35">
      <c r="A224" s="12">
        <f>IF('[1]Saturday Awards_data'!FE223="","",'[1]Saturday Awards_data'!FE223)</f>
        <v>4</v>
      </c>
      <c r="B224" s="13" t="str">
        <f>IF(A224="","",VLOOKUP(L224,[1]Events!$C$6:$AF$205,13,FALSE))</f>
        <v>Chris</v>
      </c>
      <c r="C224" s="13" t="str">
        <f>IF(A224="","",VLOOKUP(L224,[1]Events!$C$6:$AF$205,14,FALSE))</f>
        <v>Carr</v>
      </c>
      <c r="D224" s="13" t="str">
        <f>IF(A224="","",VLOOKUP(L224,[1]Events!$C$6:$AF$205,12,FALSE))</f>
        <v>Turbo Pi</v>
      </c>
      <c r="E224" s="13">
        <f>IF(A224="","",'[1]Saturday Awards_data'!FF223)</f>
        <v>23</v>
      </c>
      <c r="F224" s="13">
        <f>IF(A224="","",'[1]Saturday Awards_data'!FG223)</f>
        <v>10</v>
      </c>
      <c r="L224" t="str">
        <f>IF(A224="","",'[1]Saturday Awards_data'!FI223)</f>
        <v>Turbo Pi</v>
      </c>
    </row>
    <row r="225" spans="1:12" x14ac:dyDescent="0.35">
      <c r="A225" s="12">
        <f>IF('[1]Saturday Awards_data'!FE224="","",'[1]Saturday Awards_data'!FE224)</f>
        <v>5</v>
      </c>
      <c r="B225" s="13" t="str">
        <f>IF(A225="","",VLOOKUP(L225,[1]Events!$C$6:$AF$205,13,FALSE))</f>
        <v>Matt</v>
      </c>
      <c r="C225" s="13" t="str">
        <f>IF(A225="","",VLOOKUP(L225,[1]Events!$C$6:$AF$205,14,FALSE))</f>
        <v>Repko</v>
      </c>
      <c r="D225" s="13" t="str">
        <f>IF(A225="","",VLOOKUP(L225,[1]Events!$C$6:$AF$205,12,FALSE))</f>
        <v>Trace</v>
      </c>
      <c r="E225" s="13">
        <f>IF(A225="","",'[1]Saturday Awards_data'!FF224)</f>
        <v>22</v>
      </c>
      <c r="F225" s="13">
        <f>IF(A225="","",'[1]Saturday Awards_data'!FG224)</f>
        <v>8</v>
      </c>
      <c r="L225" t="str">
        <f>IF(A225="","",'[1]Saturday Awards_data'!FI224)</f>
        <v>Trace</v>
      </c>
    </row>
    <row r="226" spans="1:12" x14ac:dyDescent="0.35">
      <c r="A226" s="12">
        <f>IF('[1]Saturday Awards_data'!FE225="","",'[1]Saturday Awards_data'!FE225)</f>
        <v>6</v>
      </c>
      <c r="B226" s="13" t="str">
        <f>IF(A226="","",VLOOKUP(L226,[1]Events!$C$6:$AF$205,13,FALSE))</f>
        <v>Matt</v>
      </c>
      <c r="C226" s="13" t="str">
        <f>IF(A226="","",VLOOKUP(L226,[1]Events!$C$6:$AF$205,14,FALSE))</f>
        <v>Repko</v>
      </c>
      <c r="D226" s="13" t="str">
        <f>IF(A226="","",VLOOKUP(L226,[1]Events!$C$6:$AF$205,12,FALSE))</f>
        <v>Otis</v>
      </c>
      <c r="E226" s="13">
        <f>IF(A226="","",'[1]Saturday Awards_data'!FF225)</f>
        <v>20</v>
      </c>
      <c r="F226" s="13">
        <f>IF(A226="","",'[1]Saturday Awards_data'!FG225)</f>
        <v>6</v>
      </c>
      <c r="L226" t="str">
        <f>IF(A226="","",'[1]Saturday Awards_data'!FI225)</f>
        <v>Otis</v>
      </c>
    </row>
    <row r="227" spans="1:12" ht="15" thickBot="1" x14ac:dyDescent="0.4">
      <c r="A227" s="12" t="str">
        <f>IF('[1]Saturday Awards_data'!FE226="","",'[1]Saturday Awards_data'!FE226)</f>
        <v/>
      </c>
      <c r="B227" s="13" t="str">
        <f>IF(A227="","",VLOOKUP(L227,[1]Events!$C$6:$AF$205,13,FALSE))</f>
        <v/>
      </c>
      <c r="C227" s="13" t="str">
        <f>IF(A227="","",VLOOKUP(L227,[1]Events!$C$6:$AF$205,14,FALSE))</f>
        <v/>
      </c>
      <c r="D227" s="13" t="str">
        <f>IF(A227="","",VLOOKUP(L227,[1]Events!$C$6:$AF$205,12,FALSE))</f>
        <v/>
      </c>
      <c r="E227" s="13" t="str">
        <f>IF(A227="","",'[1]Saturday Awards_data'!FF226)</f>
        <v/>
      </c>
      <c r="F227" s="13" t="str">
        <f>IF(A227="","",'[1]Saturday Awards_data'!FG226)</f>
        <v/>
      </c>
      <c r="L227" t="str">
        <f>IF(A227="","",'[1]Saturday Awards_data'!FI226)</f>
        <v/>
      </c>
    </row>
    <row r="228" spans="1:12" ht="15" thickBot="1" x14ac:dyDescent="0.4">
      <c r="A228" s="6" t="s">
        <v>19</v>
      </c>
      <c r="B228" s="7"/>
      <c r="C228" s="7"/>
      <c r="D228" s="7"/>
      <c r="E228" s="7"/>
      <c r="F228" s="8"/>
    </row>
    <row r="229" spans="1:12" x14ac:dyDescent="0.35">
      <c r="A229" s="9" t="s">
        <v>4</v>
      </c>
      <c r="B229" s="11" t="s">
        <v>5</v>
      </c>
      <c r="C229" s="11" t="s">
        <v>6</v>
      </c>
      <c r="D229" s="11" t="s">
        <v>18</v>
      </c>
      <c r="E229" s="11" t="s">
        <v>12</v>
      </c>
      <c r="F229" s="11" t="s">
        <v>13</v>
      </c>
      <c r="L229" t="s">
        <v>14</v>
      </c>
    </row>
    <row r="230" spans="1:12" x14ac:dyDescent="0.35">
      <c r="A230" s="12">
        <f>IF('[1]Saturday Awards_data'!HA220="","",'[1]Saturday Awards_data'!HA220)</f>
        <v>1</v>
      </c>
      <c r="B230" s="13" t="str">
        <f>IF(A230="","",VLOOKUP(L230,[1]Events!$C$6:$AF$205,13,FALSE))</f>
        <v>Chris</v>
      </c>
      <c r="C230" s="13" t="str">
        <f>IF(A230="","",VLOOKUP(L230,[1]Events!$C$6:$AF$205,14,FALSE))</f>
        <v>Carr</v>
      </c>
      <c r="D230" s="13" t="str">
        <f>IF(A230="","",VLOOKUP(L230,[1]Events!$C$6:$AF$205,12,FALSE))</f>
        <v>Turbo Pi</v>
      </c>
      <c r="E230" s="13">
        <f>IF(A230="","",'[1]Saturday Awards_data'!HB220)</f>
        <v>26</v>
      </c>
      <c r="F230" s="13">
        <f>IF(A230="","",'[1]Saturday Awards_data'!HC220)</f>
        <v>5</v>
      </c>
      <c r="L230" t="str">
        <f>IF(A230="","",'[1]Saturday Awards_data'!HE220)</f>
        <v>Turbo Pi</v>
      </c>
    </row>
    <row r="231" spans="1:12" x14ac:dyDescent="0.35">
      <c r="A231" s="12">
        <f>IF('[1]Saturday Awards_data'!HA221="","",'[1]Saturday Awards_data'!HA221)</f>
        <v>2</v>
      </c>
      <c r="B231" s="13" t="str">
        <f>IF(A231="","",VLOOKUP(L231,[1]Events!$C$6:$AF$205,13,FALSE))</f>
        <v>Matt</v>
      </c>
      <c r="C231" s="13" t="str">
        <f>IF(A231="","",VLOOKUP(L231,[1]Events!$C$6:$AF$205,14,FALSE))</f>
        <v>Repko</v>
      </c>
      <c r="D231" s="13" t="str">
        <f>IF(A231="","",VLOOKUP(L231,[1]Events!$C$6:$AF$205,12,FALSE))</f>
        <v>Trace</v>
      </c>
      <c r="E231" s="13">
        <f>IF(A231="","",'[1]Saturday Awards_data'!HB221)</f>
        <v>14</v>
      </c>
      <c r="F231" s="13">
        <f>IF(A231="","",'[1]Saturday Awards_data'!HC221)</f>
        <v>5</v>
      </c>
      <c r="L231" t="str">
        <f>IF(A231="","",'[1]Saturday Awards_data'!HE221)</f>
        <v>Trace</v>
      </c>
    </row>
    <row r="232" spans="1:12" x14ac:dyDescent="0.35">
      <c r="A232" s="12">
        <f>IF('[1]Saturday Awards_data'!HA222="","",'[1]Saturday Awards_data'!HA222)</f>
        <v>3</v>
      </c>
      <c r="B232" s="13" t="str">
        <f>IF(A232="","",VLOOKUP(L232,[1]Events!$C$6:$AF$205,13,FALSE))</f>
        <v>Gabby</v>
      </c>
      <c r="C232" s="13" t="str">
        <f>IF(A232="","",VLOOKUP(L232,[1]Events!$C$6:$AF$205,14,FALSE))</f>
        <v>Scott</v>
      </c>
      <c r="D232" s="13" t="str">
        <f>IF(A232="","",VLOOKUP(L232,[1]Events!$C$6:$AF$205,12,FALSE))</f>
        <v>Cannoli</v>
      </c>
      <c r="E232" s="13">
        <f>IF(A232="","",'[1]Saturday Awards_data'!HB222)</f>
        <v>12</v>
      </c>
      <c r="F232" s="13">
        <f>IF(A232="","",'[1]Saturday Awards_data'!HC222)</f>
        <v>7</v>
      </c>
      <c r="L232" t="str">
        <f>IF(A232="","",'[1]Saturday Awards_data'!HE222)</f>
        <v>Cannoli</v>
      </c>
    </row>
    <row r="233" spans="1:12" x14ac:dyDescent="0.35">
      <c r="A233" s="12">
        <f>IF('[1]Saturday Awards_data'!HA223="","",'[1]Saturday Awards_data'!HA223)</f>
        <v>4</v>
      </c>
      <c r="B233" s="13" t="str">
        <f>IF(A233="","",VLOOKUP(L233,[1]Events!$C$6:$AF$205,13,FALSE))</f>
        <v>Matt</v>
      </c>
      <c r="C233" s="13" t="str">
        <f>IF(A233="","",VLOOKUP(L233,[1]Events!$C$6:$AF$205,14,FALSE))</f>
        <v>Repko</v>
      </c>
      <c r="D233" s="13" t="str">
        <f>IF(A233="","",VLOOKUP(L233,[1]Events!$C$6:$AF$205,12,FALSE))</f>
        <v>Otis</v>
      </c>
      <c r="E233" s="13">
        <f>IF(A233="","",'[1]Saturday Awards_data'!HB223)</f>
        <v>8</v>
      </c>
      <c r="F233" s="13">
        <f>IF(A233="","",'[1]Saturday Awards_data'!HC223)</f>
        <v>5</v>
      </c>
      <c r="L233" t="str">
        <f>IF(A233="","",'[1]Saturday Awards_data'!HE223)</f>
        <v>Otis</v>
      </c>
    </row>
    <row r="234" spans="1:12" x14ac:dyDescent="0.35">
      <c r="A234" s="12">
        <f>IF('[1]Saturday Awards_data'!HA224="","",'[1]Saturday Awards_data'!HA224)</f>
        <v>5</v>
      </c>
      <c r="B234" s="13" t="str">
        <f>IF(A234="","",VLOOKUP(L234,[1]Events!$C$6:$AF$205,13,FALSE))</f>
        <v>Karen</v>
      </c>
      <c r="C234" s="13" t="str">
        <f>IF(A234="","",VLOOKUP(L234,[1]Events!$C$6:$AF$205,14,FALSE))</f>
        <v>Schutz</v>
      </c>
      <c r="D234" s="13" t="str">
        <f>IF(A234="","",VLOOKUP(L234,[1]Events!$C$6:$AF$205,12,FALSE))</f>
        <v>Rubiks</v>
      </c>
      <c r="E234" s="13">
        <f>IF(A234="","",'[1]Saturday Awards_data'!HB224)</f>
        <v>3</v>
      </c>
      <c r="F234" s="13">
        <f>IF(A234="","",'[1]Saturday Awards_data'!HC224)</f>
        <v>4</v>
      </c>
      <c r="L234" t="str">
        <f>IF(A234="","",'[1]Saturday Awards_data'!HE224)</f>
        <v>Rubiks</v>
      </c>
    </row>
    <row r="235" spans="1:12" x14ac:dyDescent="0.35">
      <c r="A235" s="12">
        <f>IF('[1]Saturday Awards_data'!HA225="","",'[1]Saturday Awards_data'!HA225)</f>
        <v>5</v>
      </c>
      <c r="B235" s="13" t="str">
        <f>IF(A235="","",VLOOKUP(L235,[1]Events!$C$6:$AF$205,13,FALSE))</f>
        <v>Stephanie</v>
      </c>
      <c r="C235" s="13" t="str">
        <f>IF(A235="","",VLOOKUP(L235,[1]Events!$C$6:$AF$205,14,FALSE))</f>
        <v>Carbaugh</v>
      </c>
      <c r="D235" s="13" t="str">
        <f>IF(A235="","",VLOOKUP(L235,[1]Events!$C$6:$AF$205,12,FALSE))</f>
        <v>Turbo Pi</v>
      </c>
      <c r="E235" s="13">
        <f>IF(A235="","",'[1]Saturday Awards_data'!HB225)</f>
        <v>3</v>
      </c>
      <c r="F235" s="13">
        <f>IF(A235="","",'[1]Saturday Awards_data'!HC225)</f>
        <v>4</v>
      </c>
      <c r="L235" t="str">
        <f>IF(A235="","",'[1]Saturday Awards_data'!HE225)</f>
        <v>Turbo Pi / Stephanie</v>
      </c>
    </row>
    <row r="236" spans="1:12" x14ac:dyDescent="0.35">
      <c r="A236" s="12">
        <f>IF('[1]Saturday Awards_data'!HA226="","",'[1]Saturday Awards_data'!HA226)</f>
        <v>7</v>
      </c>
      <c r="B236" s="13" t="str">
        <f>IF(A236="","",VLOOKUP(L236,[1]Events!$C$6:$AF$205,13,FALSE))</f>
        <v>Emily</v>
      </c>
      <c r="C236" s="13" t="str">
        <f>IF(A236="","",VLOOKUP(L236,[1]Events!$C$6:$AF$205,14,FALSE))</f>
        <v>Leiby</v>
      </c>
      <c r="D236" s="13" t="str">
        <f>IF(A236="","",VLOOKUP(L236,[1]Events!$C$6:$AF$205,12,FALSE))</f>
        <v>Kahlúa</v>
      </c>
      <c r="E236" s="13">
        <f>IF(A236="","",'[1]Saturday Awards_data'!HB226)</f>
        <v>1</v>
      </c>
      <c r="F236" s="13">
        <f>IF(A236="","",'[1]Saturday Awards_data'!HC226)</f>
        <v>3</v>
      </c>
      <c r="L236" t="str">
        <f>IF(A236="","",'[1]Saturday Awards_data'!HE226)</f>
        <v>Kahlúa / Emily</v>
      </c>
    </row>
    <row r="237" spans="1:12" x14ac:dyDescent="0.35">
      <c r="A237" s="12" t="str">
        <f>IF('[1]Saturday Awards_data'!HA227="","",'[1]Saturday Awards_data'!HA227)</f>
        <v/>
      </c>
      <c r="B237" s="13" t="str">
        <f>IF(A237="","",VLOOKUP(L237,[1]Events!$C$6:$AF$205,13,FALSE))</f>
        <v/>
      </c>
      <c r="C237" s="13" t="str">
        <f>IF(A237="","",VLOOKUP(L237,[1]Events!$C$6:$AF$205,14,FALSE))</f>
        <v/>
      </c>
      <c r="D237" s="13" t="str">
        <f>IF(A237="","",VLOOKUP(L237,[1]Events!$C$6:$AF$205,12,FALSE))</f>
        <v/>
      </c>
      <c r="E237" s="13" t="str">
        <f>IF(A237="","",'[1]Saturday Awards_data'!HB227)</f>
        <v/>
      </c>
      <c r="F237" s="13" t="str">
        <f>IF(A237="","",'[1]Saturday Awards_data'!HC227)</f>
        <v/>
      </c>
      <c r="L237" t="str">
        <f>IF(A237="","",'[1]Saturday Awards_data'!HE227)</f>
        <v/>
      </c>
    </row>
    <row r="238" spans="1:12" x14ac:dyDescent="0.35">
      <c r="A238" s="12" t="str">
        <f>IF('[1]Saturday Awards_data'!AE385="","",'[1]Saturday Awards_data'!AE385)</f>
        <v/>
      </c>
      <c r="B238" s="13" t="str">
        <f>IF(A238="","",VLOOKUP(L238,[1]Events!$C$6:$AF$205,13,FALSE))</f>
        <v/>
      </c>
      <c r="C238" s="13" t="str">
        <f>IF(A238="","",VLOOKUP(L238,[1]Events!$C$6:$AF$205,14,FALSE))</f>
        <v/>
      </c>
      <c r="D238" s="13" t="str">
        <f>IF(A238="","",VLOOKUP(L238,[1]Events!$C$6:$AF$205,12,FALSE))</f>
        <v/>
      </c>
      <c r="E238" s="13" t="str">
        <f>IF(A238="","",'[1]Saturday Awards_data'!AF385)</f>
        <v/>
      </c>
      <c r="F238" s="13" t="str">
        <f>IF(B238="","",'[1]Saturday Awards_data'!AG385)</f>
        <v/>
      </c>
      <c r="L238" t="str">
        <f>IF(A238="","",'[1]Saturday Awards_data'!AI385)</f>
        <v/>
      </c>
    </row>
    <row r="239" spans="1:12" x14ac:dyDescent="0.35">
      <c r="A239" s="12" t="str">
        <f>IF('[1]Saturday Awards_data'!AE386="","",'[1]Saturday Awards_data'!AE386)</f>
        <v/>
      </c>
      <c r="B239" s="13" t="str">
        <f>IF(A239="","",VLOOKUP(L239,[1]Events!$C$6:$AF$205,13,FALSE))</f>
        <v/>
      </c>
      <c r="C239" s="13" t="str">
        <f>IF(A239="","",VLOOKUP(L239,[1]Events!$C$6:$AF$205,14,FALSE))</f>
        <v/>
      </c>
      <c r="D239" s="13" t="str">
        <f>IF(A239="","",VLOOKUP(L239,[1]Events!$C$6:$AF$205,12,FALSE))</f>
        <v/>
      </c>
      <c r="E239" s="13" t="str">
        <f>IF(A239="","",'[1]Saturday Awards_data'!AF386)</f>
        <v/>
      </c>
      <c r="F239" s="13" t="str">
        <f>IF(B239="","",'[1]Saturday Awards_data'!AG386)</f>
        <v/>
      </c>
      <c r="L239" t="str">
        <f>IF(A239="","",'[1]Saturday Awards_data'!AI386)</f>
        <v/>
      </c>
    </row>
    <row r="240" spans="1:12" x14ac:dyDescent="0.35">
      <c r="A240" s="12" t="str">
        <f>IF('[1]Saturday Awards_data'!AE387="","",'[1]Saturday Awards_data'!AE387)</f>
        <v/>
      </c>
      <c r="B240" s="13" t="str">
        <f>IF(A240="","",VLOOKUP(L240,[1]Events!$C$6:$AF$205,13,FALSE))</f>
        <v/>
      </c>
      <c r="C240" s="13" t="str">
        <f>IF(A240="","",VLOOKUP(L240,[1]Events!$C$6:$AF$205,14,FALSE))</f>
        <v/>
      </c>
      <c r="D240" s="13" t="str">
        <f>IF(A240="","",VLOOKUP(L240,[1]Events!$C$6:$AF$205,12,FALSE))</f>
        <v/>
      </c>
      <c r="E240" s="13" t="str">
        <f>IF(A240="","",'[1]Saturday Awards_data'!AF387)</f>
        <v/>
      </c>
      <c r="F240" s="13" t="str">
        <f>IF(B240="","",'[1]Saturday Awards_data'!AG387)</f>
        <v/>
      </c>
      <c r="L240" t="str">
        <f>IF(A240="","",'[1]Saturday Awards_data'!AI387)</f>
        <v/>
      </c>
    </row>
    <row r="241" spans="1:12" x14ac:dyDescent="0.35">
      <c r="A241" s="12" t="str">
        <f>IF('[1]Saturday Awards_data'!AE388="","",'[1]Saturday Awards_data'!AE388)</f>
        <v/>
      </c>
      <c r="B241" s="13" t="str">
        <f>IF(A241="","",VLOOKUP(L241,[1]Events!$C$6:$AF$205,13,FALSE))</f>
        <v/>
      </c>
      <c r="C241" s="13" t="str">
        <f>IF(A241="","",VLOOKUP(L241,[1]Events!$C$6:$AF$205,14,FALSE))</f>
        <v/>
      </c>
      <c r="D241" s="13" t="str">
        <f>IF(A241="","",VLOOKUP(L241,[1]Events!$C$6:$AF$205,12,FALSE))</f>
        <v/>
      </c>
      <c r="E241" s="13" t="str">
        <f>IF(A241="","",'[1]Saturday Awards_data'!AF388)</f>
        <v/>
      </c>
      <c r="F241" s="13" t="str">
        <f>IF(B241="","",'[1]Saturday Awards_data'!AG388)</f>
        <v/>
      </c>
      <c r="L241" t="str">
        <f>IF(A241="","",'[1]Saturday Awards_data'!AI388)</f>
        <v/>
      </c>
    </row>
    <row r="242" spans="1:12" x14ac:dyDescent="0.35">
      <c r="A242" s="12" t="str">
        <f>IF('[1]Saturday Awards_data'!AE389="","",'[1]Saturday Awards_data'!AE389)</f>
        <v/>
      </c>
      <c r="B242" s="13" t="str">
        <f>IF(A242="","",VLOOKUP(L242,[1]Events!$C$6:$AF$205,13,FALSE))</f>
        <v/>
      </c>
      <c r="C242" s="13" t="str">
        <f>IF(A242="","",VLOOKUP(L242,[1]Events!$C$6:$AF$205,14,FALSE))</f>
        <v/>
      </c>
      <c r="D242" s="13" t="str">
        <f>IF(A242="","",VLOOKUP(L242,[1]Events!$C$6:$AF$205,12,FALSE))</f>
        <v/>
      </c>
      <c r="E242" s="13" t="str">
        <f>IF(A242="","",'[1]Saturday Awards_data'!AF389)</f>
        <v/>
      </c>
      <c r="F242" s="13" t="str">
        <f>IF(B242="","",'[1]Saturday Awards_data'!AG389)</f>
        <v/>
      </c>
      <c r="L242" t="str">
        <f>IF(A242="","",'[1]Saturday Awards_data'!AI389)</f>
        <v/>
      </c>
    </row>
    <row r="243" spans="1:12" x14ac:dyDescent="0.35">
      <c r="A243" s="12" t="str">
        <f>IF('[1]Saturday Awards_data'!AE390="","",'[1]Saturday Awards_data'!AE390)</f>
        <v/>
      </c>
      <c r="B243" s="13" t="str">
        <f>IF(A243="","",VLOOKUP(L243,[1]Events!$C$6:$AF$205,13,FALSE))</f>
        <v/>
      </c>
      <c r="C243" s="13" t="str">
        <f>IF(A243="","",VLOOKUP(L243,[1]Events!$C$6:$AF$205,14,FALSE))</f>
        <v/>
      </c>
      <c r="D243" s="13" t="str">
        <f>IF(A243="","",VLOOKUP(L243,[1]Events!$C$6:$AF$205,12,FALSE))</f>
        <v/>
      </c>
      <c r="E243" s="13" t="str">
        <f>IF(A243="","",'[1]Saturday Awards_data'!AF390)</f>
        <v/>
      </c>
      <c r="F243" s="13" t="str">
        <f>IF(B243="","",'[1]Saturday Awards_data'!AG390)</f>
        <v/>
      </c>
      <c r="L243" t="str">
        <f>IF(A243="","",'[1]Saturday Awards_data'!AI390)</f>
        <v/>
      </c>
    </row>
    <row r="244" spans="1:12" x14ac:dyDescent="0.35">
      <c r="A244" s="12" t="str">
        <f>IF('[1]Saturday Awards_data'!AE391="","",'[1]Saturday Awards_data'!AE391)</f>
        <v/>
      </c>
      <c r="B244" s="13" t="str">
        <f>IF(A244="","",VLOOKUP(L244,[1]Events!$C$6:$AF$205,13,FALSE))</f>
        <v/>
      </c>
      <c r="C244" s="13" t="str">
        <f>IF(A244="","",VLOOKUP(L244,[1]Events!$C$6:$AF$205,14,FALSE))</f>
        <v/>
      </c>
      <c r="D244" s="13" t="str">
        <f>IF(A244="","",VLOOKUP(L244,[1]Events!$C$6:$AF$205,12,FALSE))</f>
        <v/>
      </c>
      <c r="E244" s="13" t="str">
        <f>IF(A244="","",'[1]Saturday Awards_data'!AF391)</f>
        <v/>
      </c>
      <c r="F244" s="13" t="str">
        <f>IF(B244="","",'[1]Saturday Awards_data'!AG391)</f>
        <v/>
      </c>
      <c r="L244" t="str">
        <f>IF(A244="","",'[1]Saturday Awards_data'!AI391)</f>
        <v/>
      </c>
    </row>
    <row r="245" spans="1:12" x14ac:dyDescent="0.35">
      <c r="A245" s="12" t="str">
        <f>IF('[1]Saturday Awards_data'!AE392="","",'[1]Saturday Awards_data'!AE392)</f>
        <v/>
      </c>
      <c r="B245" s="13" t="str">
        <f>IF(A245="","",VLOOKUP(L245,[1]Events!$C$6:$AF$205,13,FALSE))</f>
        <v/>
      </c>
      <c r="C245" s="13" t="str">
        <f>IF(A245="","",VLOOKUP(L245,[1]Events!$C$6:$AF$205,14,FALSE))</f>
        <v/>
      </c>
      <c r="D245" s="13" t="str">
        <f>IF(A245="","",VLOOKUP(L245,[1]Events!$C$6:$AF$205,12,FALSE))</f>
        <v/>
      </c>
      <c r="E245" s="13" t="str">
        <f>IF(A245="","",'[1]Saturday Awards_data'!AF392)</f>
        <v/>
      </c>
      <c r="F245" s="13" t="str">
        <f>IF(B245="","",'[1]Saturday Awards_data'!AG392)</f>
        <v/>
      </c>
      <c r="L245" t="str">
        <f>IF(A245="","",'[1]Saturday Awards_data'!AI392)</f>
        <v/>
      </c>
    </row>
    <row r="246" spans="1:12" x14ac:dyDescent="0.35">
      <c r="A246" s="12" t="str">
        <f>IF('[1]Saturday Awards_data'!AE393="","",'[1]Saturday Awards_data'!AE393)</f>
        <v/>
      </c>
      <c r="B246" s="13" t="str">
        <f>IF(A246="","",VLOOKUP(L246,[1]Events!$C$6:$AF$205,13,FALSE))</f>
        <v/>
      </c>
      <c r="C246" s="13" t="str">
        <f>IF(A246="","",VLOOKUP(L246,[1]Events!$C$6:$AF$205,14,FALSE))</f>
        <v/>
      </c>
      <c r="D246" s="13" t="str">
        <f>IF(A246="","",VLOOKUP(L246,[1]Events!$C$6:$AF$205,12,FALSE))</f>
        <v/>
      </c>
      <c r="E246" s="13" t="str">
        <f>IF(A246="","",'[1]Saturday Awards_data'!AF393)</f>
        <v/>
      </c>
      <c r="F246" s="13" t="str">
        <f>IF(B246="","",'[1]Saturday Awards_data'!AG393)</f>
        <v/>
      </c>
      <c r="L246" t="str">
        <f>IF(A246="","",'[1]Saturday Awards_data'!AI393)</f>
        <v/>
      </c>
    </row>
    <row r="247" spans="1:12" x14ac:dyDescent="0.35">
      <c r="A247" s="12" t="str">
        <f>IF('[1]Saturday Awards_data'!AE394="","",'[1]Saturday Awards_data'!AE394)</f>
        <v/>
      </c>
      <c r="B247" s="13" t="str">
        <f>IF(A247="","",VLOOKUP(L247,[1]Events!$C$6:$AF$205,13,FALSE))</f>
        <v/>
      </c>
      <c r="C247" s="13" t="str">
        <f>IF(A247="","",VLOOKUP(L247,[1]Events!$C$6:$AF$205,14,FALSE))</f>
        <v/>
      </c>
      <c r="D247" s="13" t="str">
        <f>IF(A247="","",VLOOKUP(L247,[1]Events!$C$6:$AF$205,12,FALSE))</f>
        <v/>
      </c>
      <c r="E247" s="13" t="str">
        <f>IF(A247="","",'[1]Saturday Awards_data'!AF394)</f>
        <v/>
      </c>
      <c r="F247" s="13" t="str">
        <f>IF(B247="","",'[1]Saturday Awards_data'!AG394)</f>
        <v/>
      </c>
      <c r="L247" t="str">
        <f>IF(A247="","",'[1]Saturday Awards_data'!AI394)</f>
        <v/>
      </c>
    </row>
    <row r="248" spans="1:12" x14ac:dyDescent="0.35">
      <c r="A248" s="12" t="str">
        <f>IF('[1]Saturday Awards_data'!AE395="","",'[1]Saturday Awards_data'!AE395)</f>
        <v/>
      </c>
      <c r="B248" s="13" t="str">
        <f>IF(A248="","",VLOOKUP(L248,[1]Events!$C$6:$AF$205,13,FALSE))</f>
        <v/>
      </c>
      <c r="C248" s="13" t="str">
        <f>IF(A248="","",VLOOKUP(L248,[1]Events!$C$6:$AF$205,14,FALSE))</f>
        <v/>
      </c>
      <c r="D248" s="13" t="str">
        <f>IF(A248="","",VLOOKUP(L248,[1]Events!$C$6:$AF$205,12,FALSE))</f>
        <v/>
      </c>
      <c r="E248" s="13" t="str">
        <f>IF(A248="","",'[1]Saturday Awards_data'!AF395)</f>
        <v/>
      </c>
      <c r="F248" s="13" t="str">
        <f>IF(B248="","",'[1]Saturday Awards_data'!AG395)</f>
        <v/>
      </c>
      <c r="L248" t="str">
        <f>IF(A248="","",'[1]Saturday Awards_data'!AI395)</f>
        <v/>
      </c>
    </row>
    <row r="249" spans="1:12" x14ac:dyDescent="0.35">
      <c r="A249" s="12" t="str">
        <f>IF('[1]Saturday Awards_data'!AE396="","",'[1]Saturday Awards_data'!AE396)</f>
        <v/>
      </c>
      <c r="B249" s="13" t="str">
        <f>IF(A249="","",VLOOKUP(L249,[1]Events!$C$6:$AF$205,13,FALSE))</f>
        <v/>
      </c>
      <c r="C249" s="13" t="str">
        <f>IF(A249="","",VLOOKUP(L249,[1]Events!$C$6:$AF$205,14,FALSE))</f>
        <v/>
      </c>
      <c r="D249" s="13" t="str">
        <f>IF(A249="","",VLOOKUP(L249,[1]Events!$C$6:$AF$205,12,FALSE))</f>
        <v/>
      </c>
      <c r="E249" s="13" t="str">
        <f>IF(A249="","",'[1]Saturday Awards_data'!AF396)</f>
        <v/>
      </c>
      <c r="F249" s="13" t="str">
        <f>IF(B249="","",'[1]Saturday Awards_data'!AG396)</f>
        <v/>
      </c>
      <c r="L249" t="str">
        <f>IF(A249="","",'[1]Saturday Awards_data'!AI396)</f>
        <v/>
      </c>
    </row>
    <row r="250" spans="1:12" x14ac:dyDescent="0.35">
      <c r="A250" s="12" t="str">
        <f>IF('[1]Saturday Awards_data'!AE397="","",'[1]Saturday Awards_data'!AE397)</f>
        <v/>
      </c>
      <c r="B250" s="13" t="str">
        <f>IF(A250="","",VLOOKUP(L250,[1]Events!$C$6:$AF$205,13,FALSE))</f>
        <v/>
      </c>
      <c r="C250" s="13" t="str">
        <f>IF(A250="","",VLOOKUP(L250,[1]Events!$C$6:$AF$205,14,FALSE))</f>
        <v/>
      </c>
      <c r="D250" s="13" t="str">
        <f>IF(A250="","",VLOOKUP(L250,[1]Events!$C$6:$AF$205,12,FALSE))</f>
        <v/>
      </c>
      <c r="E250" s="13" t="str">
        <f>IF(A250="","",'[1]Saturday Awards_data'!AF397)</f>
        <v/>
      </c>
      <c r="F250" s="13" t="str">
        <f>IF(B250="","",'[1]Saturday Awards_data'!AG397)</f>
        <v/>
      </c>
      <c r="L250" t="str">
        <f>IF(A250="","",'[1]Saturday Awards_data'!AI397)</f>
        <v/>
      </c>
    </row>
    <row r="251" spans="1:12" x14ac:dyDescent="0.35">
      <c r="A251" s="12" t="str">
        <f>IF('[1]Saturday Awards_data'!AE398="","",'[1]Saturday Awards_data'!AE398)</f>
        <v/>
      </c>
      <c r="B251" s="13" t="str">
        <f>IF(A251="","",VLOOKUP(L251,[1]Events!$C$6:$AF$205,13,FALSE))</f>
        <v/>
      </c>
      <c r="C251" s="13" t="str">
        <f>IF(A251="","",VLOOKUP(L251,[1]Events!$C$6:$AF$205,14,FALSE))</f>
        <v/>
      </c>
      <c r="D251" s="13" t="str">
        <f>IF(A251="","",VLOOKUP(L251,[1]Events!$C$6:$AF$205,12,FALSE))</f>
        <v/>
      </c>
      <c r="E251" s="13" t="str">
        <f>IF(A251="","",'[1]Saturday Awards_data'!AF398)</f>
        <v/>
      </c>
      <c r="F251" s="13" t="str">
        <f>IF(B251="","",'[1]Saturday Awards_data'!AG398)</f>
        <v/>
      </c>
      <c r="L251" t="str">
        <f>IF(A251="","",'[1]Saturday Awards_data'!AI398)</f>
        <v/>
      </c>
    </row>
    <row r="252" spans="1:12" x14ac:dyDescent="0.35">
      <c r="A252" s="12" t="str">
        <f>IF('[1]Saturday Awards_data'!AE399="","",'[1]Saturday Awards_data'!AE399)</f>
        <v/>
      </c>
      <c r="B252" s="13" t="str">
        <f>IF(A252="","",VLOOKUP(L252,[1]Events!$C$6:$AF$205,13,FALSE))</f>
        <v/>
      </c>
      <c r="C252" s="13" t="str">
        <f>IF(A252="","",VLOOKUP(L252,[1]Events!$C$6:$AF$205,14,FALSE))</f>
        <v/>
      </c>
      <c r="D252" s="13" t="str">
        <f>IF(A252="","",VLOOKUP(L252,[1]Events!$C$6:$AF$205,12,FALSE))</f>
        <v/>
      </c>
      <c r="E252" s="13" t="str">
        <f>IF(A252="","",'[1]Saturday Awards_data'!AF399)</f>
        <v/>
      </c>
      <c r="F252" s="13" t="str">
        <f>IF(B252="","",'[1]Saturday Awards_data'!AG399)</f>
        <v/>
      </c>
      <c r="L252" t="str">
        <f>IF(A252="","",'[1]Saturday Awards_data'!AI399)</f>
        <v/>
      </c>
    </row>
    <row r="253" spans="1:12" x14ac:dyDescent="0.35">
      <c r="A253" s="12" t="str">
        <f>IF('[1]Saturday Awards_data'!AE400="","",'[1]Saturday Awards_data'!AE400)</f>
        <v/>
      </c>
      <c r="B253" s="13" t="str">
        <f>IF(A253="","",VLOOKUP(L253,[1]Events!$C$6:$AF$205,13,FALSE))</f>
        <v/>
      </c>
      <c r="C253" s="13" t="str">
        <f>IF(A253="","",VLOOKUP(L253,[1]Events!$C$6:$AF$205,14,FALSE))</f>
        <v/>
      </c>
      <c r="D253" s="13" t="str">
        <f>IF(A253="","",VLOOKUP(L253,[1]Events!$C$6:$AF$205,12,FALSE))</f>
        <v/>
      </c>
      <c r="E253" s="13" t="str">
        <f>IF(A253="","",'[1]Saturday Awards_data'!AF400)</f>
        <v/>
      </c>
      <c r="F253" s="13" t="str">
        <f>IF(B253="","",'[1]Saturday Awards_data'!AG400)</f>
        <v/>
      </c>
      <c r="L253" t="str">
        <f>IF(A253="","",'[1]Saturday Awards_data'!AI400)</f>
        <v/>
      </c>
    </row>
    <row r="254" spans="1:12" x14ac:dyDescent="0.35">
      <c r="A254" s="12" t="str">
        <f>IF('[1]Saturday Awards_data'!AE401="","",'[1]Saturday Awards_data'!AE401)</f>
        <v/>
      </c>
      <c r="B254" s="13" t="str">
        <f>IF(A254="","",VLOOKUP(L254,[1]Events!$C$6:$AF$205,13,FALSE))</f>
        <v/>
      </c>
      <c r="C254" s="13" t="str">
        <f>IF(A254="","",VLOOKUP(L254,[1]Events!$C$6:$AF$205,14,FALSE))</f>
        <v/>
      </c>
      <c r="D254" s="13" t="str">
        <f>IF(A254="","",VLOOKUP(L254,[1]Events!$C$6:$AF$205,12,FALSE))</f>
        <v/>
      </c>
      <c r="E254" s="13" t="str">
        <f>IF(A254="","",'[1]Saturday Awards_data'!AF401)</f>
        <v/>
      </c>
      <c r="F254" s="13" t="str">
        <f>IF(B254="","",'[1]Saturday Awards_data'!AG401)</f>
        <v/>
      </c>
      <c r="L254" t="str">
        <f>IF(A254="","",'[1]Saturday Awards_data'!AI401)</f>
        <v/>
      </c>
    </row>
    <row r="255" spans="1:12" x14ac:dyDescent="0.35">
      <c r="A255" s="12" t="str">
        <f>IF('[1]Saturday Awards_data'!AE402="","",'[1]Saturday Awards_data'!AE402)</f>
        <v/>
      </c>
      <c r="B255" s="13" t="str">
        <f>IF(A255="","",VLOOKUP(L255,[1]Events!$C$6:$AF$205,13,FALSE))</f>
        <v/>
      </c>
      <c r="C255" s="13" t="str">
        <f>IF(A255="","",VLOOKUP(L255,[1]Events!$C$6:$AF$205,14,FALSE))</f>
        <v/>
      </c>
      <c r="D255" s="13" t="str">
        <f>IF(A255="","",VLOOKUP(L255,[1]Events!$C$6:$AF$205,12,FALSE))</f>
        <v/>
      </c>
      <c r="E255" s="13" t="str">
        <f>IF(A255="","",'[1]Saturday Awards_data'!AF402)</f>
        <v/>
      </c>
      <c r="F255" s="13" t="str">
        <f>IF(B255="","",'[1]Saturday Awards_data'!AG402)</f>
        <v/>
      </c>
      <c r="L255" t="str">
        <f>IF(A255="","",'[1]Saturday Awards_data'!AI402)</f>
        <v/>
      </c>
    </row>
    <row r="256" spans="1:12" x14ac:dyDescent="0.35">
      <c r="A256" s="12" t="str">
        <f>IF('[1]Saturday Awards_data'!AE403="","",'[1]Saturday Awards_data'!AE403)</f>
        <v/>
      </c>
      <c r="B256" s="13" t="str">
        <f>IF(A256="","",VLOOKUP(L256,[1]Events!$C$6:$AF$205,13,FALSE))</f>
        <v/>
      </c>
      <c r="C256" s="13" t="str">
        <f>IF(A256="","",VLOOKUP(L256,[1]Events!$C$6:$AF$205,14,FALSE))</f>
        <v/>
      </c>
      <c r="D256" s="13" t="str">
        <f>IF(A256="","",VLOOKUP(L256,[1]Events!$C$6:$AF$205,12,FALSE))</f>
        <v/>
      </c>
      <c r="E256" s="13" t="str">
        <f>IF(A256="","",'[1]Saturday Awards_data'!AF403)</f>
        <v/>
      </c>
      <c r="F256" s="13" t="str">
        <f>IF(B256="","",'[1]Saturday Awards_data'!AG403)</f>
        <v/>
      </c>
      <c r="L256" t="str">
        <f>IF(A256="","",'[1]Saturday Awards_data'!AI403)</f>
        <v/>
      </c>
    </row>
    <row r="257" spans="1:12" x14ac:dyDescent="0.35">
      <c r="A257" s="12" t="str">
        <f>IF('[1]Saturday Awards_data'!AE404="","",'[1]Saturday Awards_data'!AE404)</f>
        <v/>
      </c>
      <c r="B257" s="13" t="str">
        <f>IF(A257="","",VLOOKUP(L257,[1]Events!$C$6:$AF$205,13,FALSE))</f>
        <v/>
      </c>
      <c r="C257" s="13" t="str">
        <f>IF(A257="","",VLOOKUP(L257,[1]Events!$C$6:$AF$205,14,FALSE))</f>
        <v/>
      </c>
      <c r="D257" s="13" t="str">
        <f>IF(A257="","",VLOOKUP(L257,[1]Events!$C$6:$AF$205,12,FALSE))</f>
        <v/>
      </c>
      <c r="E257" s="13" t="str">
        <f>IF(A257="","",'[1]Saturday Awards_data'!AF404)</f>
        <v/>
      </c>
      <c r="F257" s="13" t="str">
        <f>IF(B257="","",'[1]Saturday Awards_data'!AG404)</f>
        <v/>
      </c>
      <c r="L257" t="str">
        <f>IF(A257="","",'[1]Saturday Awards_data'!AI404)</f>
        <v/>
      </c>
    </row>
    <row r="258" spans="1:12" x14ac:dyDescent="0.35">
      <c r="A258" s="12" t="str">
        <f>IF('[1]Saturday Awards_data'!AE405="","",'[1]Saturday Awards_data'!AE405)</f>
        <v/>
      </c>
      <c r="B258" s="13" t="str">
        <f>IF(A258="","",VLOOKUP(L258,[1]Events!$C$6:$AF$205,13,FALSE))</f>
        <v/>
      </c>
      <c r="C258" s="13" t="str">
        <f>IF(A258="","",VLOOKUP(L258,[1]Events!$C$6:$AF$205,14,FALSE))</f>
        <v/>
      </c>
      <c r="D258" s="13" t="str">
        <f>IF(A258="","",VLOOKUP(L258,[1]Events!$C$6:$AF$205,12,FALSE))</f>
        <v/>
      </c>
      <c r="E258" s="13" t="str">
        <f>IF(A258="","",'[1]Saturday Awards_data'!AF405)</f>
        <v/>
      </c>
      <c r="F258" s="13" t="str">
        <f>IF(B258="","",'[1]Saturday Awards_data'!AG405)</f>
        <v/>
      </c>
      <c r="L258" t="str">
        <f>IF(A258="","",'[1]Saturday Awards_data'!AI405)</f>
        <v/>
      </c>
    </row>
    <row r="259" spans="1:12" x14ac:dyDescent="0.35">
      <c r="A259" s="12" t="str">
        <f>IF('[1]Saturday Awards_data'!AE406="","",'[1]Saturday Awards_data'!AE406)</f>
        <v/>
      </c>
      <c r="B259" s="13" t="str">
        <f>IF(A259="","",VLOOKUP(L259,[1]Events!$C$6:$AF$205,13,FALSE))</f>
        <v/>
      </c>
      <c r="C259" s="13" t="str">
        <f>IF(A259="","",VLOOKUP(L259,[1]Events!$C$6:$AF$205,14,FALSE))</f>
        <v/>
      </c>
      <c r="D259" s="13" t="str">
        <f>IF(A259="","",VLOOKUP(L259,[1]Events!$C$6:$AF$205,12,FALSE))</f>
        <v/>
      </c>
      <c r="E259" s="13" t="str">
        <f>IF(A259="","",'[1]Saturday Awards_data'!AF406)</f>
        <v/>
      </c>
      <c r="F259" s="13" t="str">
        <f>IF(B259="","",'[1]Saturday Awards_data'!AG406)</f>
        <v/>
      </c>
      <c r="L259" t="str">
        <f>IF(A259="","",'[1]Saturday Awards_data'!AI406)</f>
        <v/>
      </c>
    </row>
    <row r="260" spans="1:12" x14ac:dyDescent="0.35">
      <c r="A260" s="12" t="str">
        <f>IF('[1]Saturday Awards_data'!AE407="","",'[1]Saturday Awards_data'!AE407)</f>
        <v/>
      </c>
      <c r="B260" s="13" t="str">
        <f>IF(A260="","",VLOOKUP(L260,[1]Events!$C$6:$AF$205,13,FALSE))</f>
        <v/>
      </c>
      <c r="C260" s="13" t="str">
        <f>IF(A260="","",VLOOKUP(L260,[1]Events!$C$6:$AF$205,14,FALSE))</f>
        <v/>
      </c>
      <c r="D260" s="13" t="str">
        <f>IF(A260="","",VLOOKUP(L260,[1]Events!$C$6:$AF$205,12,FALSE))</f>
        <v/>
      </c>
      <c r="E260" s="13" t="str">
        <f>IF(A260="","",'[1]Saturday Awards_data'!AF407)</f>
        <v/>
      </c>
      <c r="F260" s="13" t="str">
        <f>IF(B260="","",'[1]Saturday Awards_data'!AG407)</f>
        <v/>
      </c>
      <c r="L260" t="str">
        <f>IF(A260="","",'[1]Saturday Awards_data'!AI407)</f>
        <v/>
      </c>
    </row>
    <row r="261" spans="1:12" x14ac:dyDescent="0.35">
      <c r="A261" s="12" t="str">
        <f>IF('[1]Saturday Awards_data'!AE408="","",'[1]Saturday Awards_data'!AE408)</f>
        <v/>
      </c>
      <c r="B261" s="13" t="str">
        <f>IF(A261="","",VLOOKUP(L261,[1]Events!$C$6:$AF$205,13,FALSE))</f>
        <v/>
      </c>
      <c r="C261" s="13" t="str">
        <f>IF(A261="","",VLOOKUP(L261,[1]Events!$C$6:$AF$205,14,FALSE))</f>
        <v/>
      </c>
      <c r="D261" s="13" t="str">
        <f>IF(A261="","",VLOOKUP(L261,[1]Events!$C$6:$AF$205,12,FALSE))</f>
        <v/>
      </c>
      <c r="E261" s="13" t="str">
        <f>IF(A261="","",'[1]Saturday Awards_data'!AF408)</f>
        <v/>
      </c>
      <c r="F261" s="13" t="str">
        <f>IF(B261="","",'[1]Saturday Awards_data'!AG408)</f>
        <v/>
      </c>
      <c r="L261" t="str">
        <f>IF(A261="","",'[1]Saturday Awards_data'!AI408)</f>
        <v/>
      </c>
    </row>
    <row r="262" spans="1:12" x14ac:dyDescent="0.35">
      <c r="A262" s="12" t="str">
        <f>IF('[1]Saturday Awards_data'!AE409="","",'[1]Saturday Awards_data'!AE409)</f>
        <v/>
      </c>
      <c r="B262" s="13" t="str">
        <f>IF(A262="","",VLOOKUP(L262,[1]Events!$C$6:$AF$205,13,FALSE))</f>
        <v/>
      </c>
      <c r="C262" s="13" t="str">
        <f>IF(A262="","",VLOOKUP(L262,[1]Events!$C$6:$AF$205,14,FALSE))</f>
        <v/>
      </c>
      <c r="D262" s="13" t="str">
        <f>IF(A262="","",VLOOKUP(L262,[1]Events!$C$6:$AF$205,12,FALSE))</f>
        <v/>
      </c>
      <c r="E262" s="13" t="str">
        <f>IF(A262="","",'[1]Saturday Awards_data'!AF409)</f>
        <v/>
      </c>
      <c r="F262" s="13" t="str">
        <f>IF(B262="","",'[1]Saturday Awards_data'!AG409)</f>
        <v/>
      </c>
      <c r="L262" t="str">
        <f>IF(A262="","",'[1]Saturday Awards_data'!AI409)</f>
        <v/>
      </c>
    </row>
    <row r="263" spans="1:12" x14ac:dyDescent="0.35">
      <c r="A263" s="12" t="str">
        <f>IF('[1]Saturday Awards_data'!AE410="","",'[1]Saturday Awards_data'!AE410)</f>
        <v/>
      </c>
      <c r="B263" s="13" t="str">
        <f>IF(A263="","",VLOOKUP(L263,[1]Events!$C$6:$AF$205,13,FALSE))</f>
        <v/>
      </c>
      <c r="C263" s="13" t="str">
        <f>IF(A263="","",VLOOKUP(L263,[1]Events!$C$6:$AF$205,14,FALSE))</f>
        <v/>
      </c>
      <c r="D263" s="13" t="str">
        <f>IF(A263="","",VLOOKUP(L263,[1]Events!$C$6:$AF$205,12,FALSE))</f>
        <v/>
      </c>
      <c r="E263" s="13" t="str">
        <f>IF(A263="","",'[1]Saturday Awards_data'!AF410)</f>
        <v/>
      </c>
      <c r="F263" s="13" t="str">
        <f>IF(B263="","",'[1]Saturday Awards_data'!AG410)</f>
        <v/>
      </c>
      <c r="L263" t="str">
        <f>IF(A263="","",'[1]Saturday Awards_data'!AI410)</f>
        <v/>
      </c>
    </row>
    <row r="264" spans="1:12" x14ac:dyDescent="0.35">
      <c r="A264" s="12" t="str">
        <f>IF('[1]Saturday Awards_data'!AE411="","",'[1]Saturday Awards_data'!AE411)</f>
        <v/>
      </c>
      <c r="B264" s="13" t="str">
        <f>IF(A264="","",VLOOKUP(L264,[1]Events!$C$6:$AF$205,13,FALSE))</f>
        <v/>
      </c>
      <c r="C264" s="13" t="str">
        <f>IF(A264="","",VLOOKUP(L264,[1]Events!$C$6:$AF$205,14,FALSE))</f>
        <v/>
      </c>
      <c r="D264" s="13" t="str">
        <f>IF(A264="","",VLOOKUP(L264,[1]Events!$C$6:$AF$205,12,FALSE))</f>
        <v/>
      </c>
      <c r="E264" s="13" t="str">
        <f>IF(A264="","",'[1]Saturday Awards_data'!AF411)</f>
        <v/>
      </c>
      <c r="F264" s="13" t="str">
        <f>IF(B264="","",'[1]Saturday Awards_data'!AG411)</f>
        <v/>
      </c>
      <c r="L264" t="str">
        <f>IF(A264="","",'[1]Saturday Awards_data'!AI411)</f>
        <v/>
      </c>
    </row>
    <row r="265" spans="1:12" x14ac:dyDescent="0.35">
      <c r="A265" s="12" t="str">
        <f>IF('[1]Saturday Awards_data'!AE412="","",'[1]Saturday Awards_data'!AE412)</f>
        <v/>
      </c>
      <c r="B265" s="13" t="str">
        <f>IF(A265="","",VLOOKUP(L265,[1]Events!$C$6:$AF$205,13,FALSE))</f>
        <v/>
      </c>
      <c r="C265" s="13" t="str">
        <f>IF(A265="","",VLOOKUP(L265,[1]Events!$C$6:$AF$205,14,FALSE))</f>
        <v/>
      </c>
      <c r="D265" s="13" t="str">
        <f>IF(A265="","",VLOOKUP(L265,[1]Events!$C$6:$AF$205,12,FALSE))</f>
        <v/>
      </c>
      <c r="E265" s="13" t="str">
        <f>IF(A265="","",'[1]Saturday Awards_data'!AF412)</f>
        <v/>
      </c>
      <c r="F265" s="13" t="str">
        <f>IF(B265="","",'[1]Saturday Awards_data'!AG412)</f>
        <v/>
      </c>
      <c r="L265" t="str">
        <f>IF(A265="","",'[1]Saturday Awards_data'!AI412)</f>
        <v/>
      </c>
    </row>
    <row r="266" spans="1:12" x14ac:dyDescent="0.35">
      <c r="A266" s="12" t="str">
        <f>IF('[1]Saturday Awards_data'!AE413="","",'[1]Saturday Awards_data'!AE413)</f>
        <v/>
      </c>
      <c r="B266" s="13" t="str">
        <f>IF(A266="","",VLOOKUP(L266,[1]Events!$C$6:$AF$205,13,FALSE))</f>
        <v/>
      </c>
      <c r="C266" s="13" t="str">
        <f>IF(A266="","",VLOOKUP(L266,[1]Events!$C$6:$AF$205,14,FALSE))</f>
        <v/>
      </c>
      <c r="D266" s="13" t="str">
        <f>IF(A266="","",VLOOKUP(L266,[1]Events!$C$6:$AF$205,12,FALSE))</f>
        <v/>
      </c>
      <c r="E266" s="13" t="str">
        <f>IF(A266="","",'[1]Saturday Awards_data'!AF413)</f>
        <v/>
      </c>
      <c r="F266" s="13" t="str">
        <f>IF(B266="","",'[1]Saturday Awards_data'!AG413)</f>
        <v/>
      </c>
      <c r="L266" t="str">
        <f>IF(A266="","",'[1]Saturday Awards_data'!AI413)</f>
        <v/>
      </c>
    </row>
    <row r="267" spans="1:12" x14ac:dyDescent="0.35">
      <c r="A267" s="12" t="str">
        <f>IF('[1]Saturday Awards_data'!AE414="","",'[1]Saturday Awards_data'!AE414)</f>
        <v/>
      </c>
      <c r="B267" s="13" t="str">
        <f>IF(A267="","",VLOOKUP(L267,[1]Events!$C$6:$AF$205,13,FALSE))</f>
        <v/>
      </c>
      <c r="C267" s="13" t="str">
        <f>IF(A267="","",VLOOKUP(L267,[1]Events!$C$6:$AF$205,14,FALSE))</f>
        <v/>
      </c>
      <c r="D267" s="13" t="str">
        <f>IF(A267="","",VLOOKUP(L267,[1]Events!$C$6:$AF$205,12,FALSE))</f>
        <v/>
      </c>
      <c r="E267" s="13" t="str">
        <f>IF(A267="","",'[1]Saturday Awards_data'!AF414)</f>
        <v/>
      </c>
      <c r="F267" s="13" t="str">
        <f>IF(B267="","",'[1]Saturday Awards_data'!AG414)</f>
        <v/>
      </c>
      <c r="L267" t="str">
        <f>IF(A267="","",'[1]Saturday Awards_data'!AI414)</f>
        <v/>
      </c>
    </row>
    <row r="268" spans="1:12" x14ac:dyDescent="0.35">
      <c r="A268" s="12" t="str">
        <f>IF('[1]Saturday Awards_data'!AE415="","",'[1]Saturday Awards_data'!AE415)</f>
        <v/>
      </c>
      <c r="B268" s="13" t="str">
        <f>IF(A268="","",VLOOKUP(L268,[1]Events!$C$6:$AF$205,13,FALSE))</f>
        <v/>
      </c>
      <c r="C268" s="13" t="str">
        <f>IF(A268="","",VLOOKUP(L268,[1]Events!$C$6:$AF$205,14,FALSE))</f>
        <v/>
      </c>
      <c r="D268" s="13" t="str">
        <f>IF(A268="","",VLOOKUP(L268,[1]Events!$C$6:$AF$205,12,FALSE))</f>
        <v/>
      </c>
      <c r="E268" s="13" t="str">
        <f>IF(A268="","",'[1]Saturday Awards_data'!AF415)</f>
        <v/>
      </c>
      <c r="F268" s="13" t="str">
        <f>IF(B268="","",'[1]Saturday Awards_data'!AG415)</f>
        <v/>
      </c>
      <c r="L268" t="str">
        <f>IF(A268="","",'[1]Saturday Awards_data'!AI415)</f>
        <v/>
      </c>
    </row>
    <row r="269" spans="1:12" x14ac:dyDescent="0.35">
      <c r="A269" s="12" t="str">
        <f>IF('[1]Saturday Awards_data'!AE416="","",'[1]Saturday Awards_data'!AE416)</f>
        <v/>
      </c>
      <c r="B269" s="13" t="str">
        <f>IF(A269="","",VLOOKUP(L269,[1]Events!$C$6:$AF$205,13,FALSE))</f>
        <v/>
      </c>
      <c r="C269" s="13" t="str">
        <f>IF(A269="","",VLOOKUP(L269,[1]Events!$C$6:$AF$205,14,FALSE))</f>
        <v/>
      </c>
      <c r="D269" s="13" t="str">
        <f>IF(A269="","",VLOOKUP(L269,[1]Events!$C$6:$AF$205,12,FALSE))</f>
        <v/>
      </c>
      <c r="E269" s="13" t="str">
        <f>IF(A269="","",'[1]Saturday Awards_data'!AF416)</f>
        <v/>
      </c>
      <c r="F269" s="13" t="str">
        <f>IF(B269="","",'[1]Saturday Awards_data'!AG416)</f>
        <v/>
      </c>
      <c r="L269" t="str">
        <f>IF(A269="","",'[1]Saturday Awards_data'!AI416)</f>
        <v/>
      </c>
    </row>
    <row r="270" spans="1:12" x14ac:dyDescent="0.35">
      <c r="A270" s="12" t="str">
        <f>IF('[1]Saturday Awards_data'!AE417="","",'[1]Saturday Awards_data'!AE417)</f>
        <v/>
      </c>
      <c r="B270" s="13" t="str">
        <f>IF(A270="","",VLOOKUP(L270,[1]Events!$C$6:$AF$205,13,FALSE))</f>
        <v/>
      </c>
      <c r="C270" s="13" t="str">
        <f>IF(A270="","",VLOOKUP(L270,[1]Events!$C$6:$AF$205,14,FALSE))</f>
        <v/>
      </c>
      <c r="D270" s="13" t="str">
        <f>IF(A270="","",VLOOKUP(L270,[1]Events!$C$6:$AF$205,12,FALSE))</f>
        <v/>
      </c>
      <c r="E270" s="13" t="str">
        <f>IF(A270="","",'[1]Saturday Awards_data'!AF417)</f>
        <v/>
      </c>
      <c r="F270" s="13" t="str">
        <f>IF(B270="","",'[1]Saturday Awards_data'!AG417)</f>
        <v/>
      </c>
      <c r="L270" t="str">
        <f>IF(A270="","",'[1]Saturday Awards_data'!AI417)</f>
        <v/>
      </c>
    </row>
    <row r="271" spans="1:12" x14ac:dyDescent="0.35">
      <c r="A271" s="12" t="str">
        <f>IF('[1]Saturday Awards_data'!AE418="","",'[1]Saturday Awards_data'!AE418)</f>
        <v/>
      </c>
      <c r="B271" s="13" t="str">
        <f>IF(A271="","",VLOOKUP(L271,[1]Events!$C$6:$AF$205,13,FALSE))</f>
        <v/>
      </c>
      <c r="C271" s="13" t="str">
        <f>IF(A271="","",VLOOKUP(L271,[1]Events!$C$6:$AF$205,14,FALSE))</f>
        <v/>
      </c>
      <c r="D271" s="13" t="str">
        <f>IF(A271="","",VLOOKUP(L271,[1]Events!$C$6:$AF$205,12,FALSE))</f>
        <v/>
      </c>
      <c r="E271" s="13" t="str">
        <f>IF(A271="","",'[1]Saturday Awards_data'!AF418)</f>
        <v/>
      </c>
      <c r="F271" s="13" t="str">
        <f>IF(B271="","",'[1]Saturday Awards_data'!AG418)</f>
        <v/>
      </c>
      <c r="L271" t="str">
        <f>IF(A271="","",'[1]Saturday Awards_data'!AI418)</f>
        <v/>
      </c>
    </row>
    <row r="272" spans="1:12" x14ac:dyDescent="0.35">
      <c r="A272" s="12" t="str">
        <f>IF('[1]Saturday Awards_data'!AE419="","",'[1]Saturday Awards_data'!AE419)</f>
        <v/>
      </c>
      <c r="B272" s="13" t="str">
        <f>IF(A272="","",VLOOKUP(L272,[1]Events!$C$6:$AF$205,13,FALSE))</f>
        <v/>
      </c>
      <c r="C272" s="13" t="str">
        <f>IF(A272="","",VLOOKUP(L272,[1]Events!$C$6:$AF$205,14,FALSE))</f>
        <v/>
      </c>
      <c r="D272" s="13" t="str">
        <f>IF(A272="","",VLOOKUP(L272,[1]Events!$C$6:$AF$205,12,FALSE))</f>
        <v/>
      </c>
      <c r="E272" s="13" t="str">
        <f>IF(A272="","",'[1]Saturday Awards_data'!AF419)</f>
        <v/>
      </c>
      <c r="F272" s="13" t="str">
        <f>IF(B272="","",'[1]Saturday Awards_data'!AG419)</f>
        <v/>
      </c>
      <c r="L272" t="str">
        <f>IF(A272="","",'[1]Saturday Awards_data'!AI419)</f>
        <v/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E174-1D9D-4DF8-9656-122ABE1C25C2}">
  <dimension ref="A1:L78"/>
  <sheetViews>
    <sheetView workbookViewId="0">
      <selection activeCell="O14" sqref="O14"/>
    </sheetView>
  </sheetViews>
  <sheetFormatPr defaultRowHeight="14.5" x14ac:dyDescent="0.35"/>
  <cols>
    <col min="1" max="1" width="5.453125" bestFit="1" customWidth="1"/>
    <col min="2" max="2" width="11.54296875" bestFit="1" customWidth="1"/>
    <col min="3" max="3" width="20.08984375" customWidth="1"/>
    <col min="4" max="4" width="11.54296875" bestFit="1" customWidth="1"/>
    <col min="5" max="5" width="18.08984375" customWidth="1"/>
    <col min="6" max="6" width="13.08984375" customWidth="1"/>
    <col min="7" max="7" width="5.90625" bestFit="1" customWidth="1"/>
    <col min="8" max="8" width="4" customWidth="1"/>
    <col min="12" max="12" width="14.453125" hidden="1" customWidth="1"/>
    <col min="257" max="257" width="5.453125" bestFit="1" customWidth="1"/>
    <col min="258" max="258" width="11.54296875" bestFit="1" customWidth="1"/>
    <col min="259" max="259" width="20.08984375" customWidth="1"/>
    <col min="260" max="260" width="11.54296875" bestFit="1" customWidth="1"/>
    <col min="261" max="261" width="18.08984375" customWidth="1"/>
    <col min="262" max="262" width="13.08984375" customWidth="1"/>
    <col min="263" max="263" width="5.90625" bestFit="1" customWidth="1"/>
    <col min="264" max="264" width="4" customWidth="1"/>
    <col min="268" max="268" width="0" hidden="1" customWidth="1"/>
    <col min="513" max="513" width="5.453125" bestFit="1" customWidth="1"/>
    <col min="514" max="514" width="11.54296875" bestFit="1" customWidth="1"/>
    <col min="515" max="515" width="20.08984375" customWidth="1"/>
    <col min="516" max="516" width="11.54296875" bestFit="1" customWidth="1"/>
    <col min="517" max="517" width="18.08984375" customWidth="1"/>
    <col min="518" max="518" width="13.08984375" customWidth="1"/>
    <col min="519" max="519" width="5.90625" bestFit="1" customWidth="1"/>
    <col min="520" max="520" width="4" customWidth="1"/>
    <col min="524" max="524" width="0" hidden="1" customWidth="1"/>
    <col min="769" max="769" width="5.453125" bestFit="1" customWidth="1"/>
    <col min="770" max="770" width="11.54296875" bestFit="1" customWidth="1"/>
    <col min="771" max="771" width="20.08984375" customWidth="1"/>
    <col min="772" max="772" width="11.54296875" bestFit="1" customWidth="1"/>
    <col min="773" max="773" width="18.08984375" customWidth="1"/>
    <col min="774" max="774" width="13.08984375" customWidth="1"/>
    <col min="775" max="775" width="5.90625" bestFit="1" customWidth="1"/>
    <col min="776" max="776" width="4" customWidth="1"/>
    <col min="780" max="780" width="0" hidden="1" customWidth="1"/>
    <col min="1025" max="1025" width="5.453125" bestFit="1" customWidth="1"/>
    <col min="1026" max="1026" width="11.54296875" bestFit="1" customWidth="1"/>
    <col min="1027" max="1027" width="20.08984375" customWidth="1"/>
    <col min="1028" max="1028" width="11.54296875" bestFit="1" customWidth="1"/>
    <col min="1029" max="1029" width="18.08984375" customWidth="1"/>
    <col min="1030" max="1030" width="13.08984375" customWidth="1"/>
    <col min="1031" max="1031" width="5.90625" bestFit="1" customWidth="1"/>
    <col min="1032" max="1032" width="4" customWidth="1"/>
    <col min="1036" max="1036" width="0" hidden="1" customWidth="1"/>
    <col min="1281" max="1281" width="5.453125" bestFit="1" customWidth="1"/>
    <col min="1282" max="1282" width="11.54296875" bestFit="1" customWidth="1"/>
    <col min="1283" max="1283" width="20.08984375" customWidth="1"/>
    <col min="1284" max="1284" width="11.54296875" bestFit="1" customWidth="1"/>
    <col min="1285" max="1285" width="18.08984375" customWidth="1"/>
    <col min="1286" max="1286" width="13.08984375" customWidth="1"/>
    <col min="1287" max="1287" width="5.90625" bestFit="1" customWidth="1"/>
    <col min="1288" max="1288" width="4" customWidth="1"/>
    <col min="1292" max="1292" width="0" hidden="1" customWidth="1"/>
    <col min="1537" max="1537" width="5.453125" bestFit="1" customWidth="1"/>
    <col min="1538" max="1538" width="11.54296875" bestFit="1" customWidth="1"/>
    <col min="1539" max="1539" width="20.08984375" customWidth="1"/>
    <col min="1540" max="1540" width="11.54296875" bestFit="1" customWidth="1"/>
    <col min="1541" max="1541" width="18.08984375" customWidth="1"/>
    <col min="1542" max="1542" width="13.08984375" customWidth="1"/>
    <col min="1543" max="1543" width="5.90625" bestFit="1" customWidth="1"/>
    <col min="1544" max="1544" width="4" customWidth="1"/>
    <col min="1548" max="1548" width="0" hidden="1" customWidth="1"/>
    <col min="1793" max="1793" width="5.453125" bestFit="1" customWidth="1"/>
    <col min="1794" max="1794" width="11.54296875" bestFit="1" customWidth="1"/>
    <col min="1795" max="1795" width="20.08984375" customWidth="1"/>
    <col min="1796" max="1796" width="11.54296875" bestFit="1" customWidth="1"/>
    <col min="1797" max="1797" width="18.08984375" customWidth="1"/>
    <col min="1798" max="1798" width="13.08984375" customWidth="1"/>
    <col min="1799" max="1799" width="5.90625" bestFit="1" customWidth="1"/>
    <col min="1800" max="1800" width="4" customWidth="1"/>
    <col min="1804" max="1804" width="0" hidden="1" customWidth="1"/>
    <col min="2049" max="2049" width="5.453125" bestFit="1" customWidth="1"/>
    <col min="2050" max="2050" width="11.54296875" bestFit="1" customWidth="1"/>
    <col min="2051" max="2051" width="20.08984375" customWidth="1"/>
    <col min="2052" max="2052" width="11.54296875" bestFit="1" customWidth="1"/>
    <col min="2053" max="2053" width="18.08984375" customWidth="1"/>
    <col min="2054" max="2054" width="13.08984375" customWidth="1"/>
    <col min="2055" max="2055" width="5.90625" bestFit="1" customWidth="1"/>
    <col min="2056" max="2056" width="4" customWidth="1"/>
    <col min="2060" max="2060" width="0" hidden="1" customWidth="1"/>
    <col min="2305" max="2305" width="5.453125" bestFit="1" customWidth="1"/>
    <col min="2306" max="2306" width="11.54296875" bestFit="1" customWidth="1"/>
    <col min="2307" max="2307" width="20.08984375" customWidth="1"/>
    <col min="2308" max="2308" width="11.54296875" bestFit="1" customWidth="1"/>
    <col min="2309" max="2309" width="18.08984375" customWidth="1"/>
    <col min="2310" max="2310" width="13.08984375" customWidth="1"/>
    <col min="2311" max="2311" width="5.90625" bestFit="1" customWidth="1"/>
    <col min="2312" max="2312" width="4" customWidth="1"/>
    <col min="2316" max="2316" width="0" hidden="1" customWidth="1"/>
    <col min="2561" max="2561" width="5.453125" bestFit="1" customWidth="1"/>
    <col min="2562" max="2562" width="11.54296875" bestFit="1" customWidth="1"/>
    <col min="2563" max="2563" width="20.08984375" customWidth="1"/>
    <col min="2564" max="2564" width="11.54296875" bestFit="1" customWidth="1"/>
    <col min="2565" max="2565" width="18.08984375" customWidth="1"/>
    <col min="2566" max="2566" width="13.08984375" customWidth="1"/>
    <col min="2567" max="2567" width="5.90625" bestFit="1" customWidth="1"/>
    <col min="2568" max="2568" width="4" customWidth="1"/>
    <col min="2572" max="2572" width="0" hidden="1" customWidth="1"/>
    <col min="2817" max="2817" width="5.453125" bestFit="1" customWidth="1"/>
    <col min="2818" max="2818" width="11.54296875" bestFit="1" customWidth="1"/>
    <col min="2819" max="2819" width="20.08984375" customWidth="1"/>
    <col min="2820" max="2820" width="11.54296875" bestFit="1" customWidth="1"/>
    <col min="2821" max="2821" width="18.08984375" customWidth="1"/>
    <col min="2822" max="2822" width="13.08984375" customWidth="1"/>
    <col min="2823" max="2823" width="5.90625" bestFit="1" customWidth="1"/>
    <col min="2824" max="2824" width="4" customWidth="1"/>
    <col min="2828" max="2828" width="0" hidden="1" customWidth="1"/>
    <col min="3073" max="3073" width="5.453125" bestFit="1" customWidth="1"/>
    <col min="3074" max="3074" width="11.54296875" bestFit="1" customWidth="1"/>
    <col min="3075" max="3075" width="20.08984375" customWidth="1"/>
    <col min="3076" max="3076" width="11.54296875" bestFit="1" customWidth="1"/>
    <col min="3077" max="3077" width="18.08984375" customWidth="1"/>
    <col min="3078" max="3078" width="13.08984375" customWidth="1"/>
    <col min="3079" max="3079" width="5.90625" bestFit="1" customWidth="1"/>
    <col min="3080" max="3080" width="4" customWidth="1"/>
    <col min="3084" max="3084" width="0" hidden="1" customWidth="1"/>
    <col min="3329" max="3329" width="5.453125" bestFit="1" customWidth="1"/>
    <col min="3330" max="3330" width="11.54296875" bestFit="1" customWidth="1"/>
    <col min="3331" max="3331" width="20.08984375" customWidth="1"/>
    <col min="3332" max="3332" width="11.54296875" bestFit="1" customWidth="1"/>
    <col min="3333" max="3333" width="18.08984375" customWidth="1"/>
    <col min="3334" max="3334" width="13.08984375" customWidth="1"/>
    <col min="3335" max="3335" width="5.90625" bestFit="1" customWidth="1"/>
    <col min="3336" max="3336" width="4" customWidth="1"/>
    <col min="3340" max="3340" width="0" hidden="1" customWidth="1"/>
    <col min="3585" max="3585" width="5.453125" bestFit="1" customWidth="1"/>
    <col min="3586" max="3586" width="11.54296875" bestFit="1" customWidth="1"/>
    <col min="3587" max="3587" width="20.08984375" customWidth="1"/>
    <col min="3588" max="3588" width="11.54296875" bestFit="1" customWidth="1"/>
    <col min="3589" max="3589" width="18.08984375" customWidth="1"/>
    <col min="3590" max="3590" width="13.08984375" customWidth="1"/>
    <col min="3591" max="3591" width="5.90625" bestFit="1" customWidth="1"/>
    <col min="3592" max="3592" width="4" customWidth="1"/>
    <col min="3596" max="3596" width="0" hidden="1" customWidth="1"/>
    <col min="3841" max="3841" width="5.453125" bestFit="1" customWidth="1"/>
    <col min="3842" max="3842" width="11.54296875" bestFit="1" customWidth="1"/>
    <col min="3843" max="3843" width="20.08984375" customWidth="1"/>
    <col min="3844" max="3844" width="11.54296875" bestFit="1" customWidth="1"/>
    <col min="3845" max="3845" width="18.08984375" customWidth="1"/>
    <col min="3846" max="3846" width="13.08984375" customWidth="1"/>
    <col min="3847" max="3847" width="5.90625" bestFit="1" customWidth="1"/>
    <col min="3848" max="3848" width="4" customWidth="1"/>
    <col min="3852" max="3852" width="0" hidden="1" customWidth="1"/>
    <col min="4097" max="4097" width="5.453125" bestFit="1" customWidth="1"/>
    <col min="4098" max="4098" width="11.54296875" bestFit="1" customWidth="1"/>
    <col min="4099" max="4099" width="20.08984375" customWidth="1"/>
    <col min="4100" max="4100" width="11.54296875" bestFit="1" customWidth="1"/>
    <col min="4101" max="4101" width="18.08984375" customWidth="1"/>
    <col min="4102" max="4102" width="13.08984375" customWidth="1"/>
    <col min="4103" max="4103" width="5.90625" bestFit="1" customWidth="1"/>
    <col min="4104" max="4104" width="4" customWidth="1"/>
    <col min="4108" max="4108" width="0" hidden="1" customWidth="1"/>
    <col min="4353" max="4353" width="5.453125" bestFit="1" customWidth="1"/>
    <col min="4354" max="4354" width="11.54296875" bestFit="1" customWidth="1"/>
    <col min="4355" max="4355" width="20.08984375" customWidth="1"/>
    <col min="4356" max="4356" width="11.54296875" bestFit="1" customWidth="1"/>
    <col min="4357" max="4357" width="18.08984375" customWidth="1"/>
    <col min="4358" max="4358" width="13.08984375" customWidth="1"/>
    <col min="4359" max="4359" width="5.90625" bestFit="1" customWidth="1"/>
    <col min="4360" max="4360" width="4" customWidth="1"/>
    <col min="4364" max="4364" width="0" hidden="1" customWidth="1"/>
    <col min="4609" max="4609" width="5.453125" bestFit="1" customWidth="1"/>
    <col min="4610" max="4610" width="11.54296875" bestFit="1" customWidth="1"/>
    <col min="4611" max="4611" width="20.08984375" customWidth="1"/>
    <col min="4612" max="4612" width="11.54296875" bestFit="1" customWidth="1"/>
    <col min="4613" max="4613" width="18.08984375" customWidth="1"/>
    <col min="4614" max="4614" width="13.08984375" customWidth="1"/>
    <col min="4615" max="4615" width="5.90625" bestFit="1" customWidth="1"/>
    <col min="4616" max="4616" width="4" customWidth="1"/>
    <col min="4620" max="4620" width="0" hidden="1" customWidth="1"/>
    <col min="4865" max="4865" width="5.453125" bestFit="1" customWidth="1"/>
    <col min="4866" max="4866" width="11.54296875" bestFit="1" customWidth="1"/>
    <col min="4867" max="4867" width="20.08984375" customWidth="1"/>
    <col min="4868" max="4868" width="11.54296875" bestFit="1" customWidth="1"/>
    <col min="4869" max="4869" width="18.08984375" customWidth="1"/>
    <col min="4870" max="4870" width="13.08984375" customWidth="1"/>
    <col min="4871" max="4871" width="5.90625" bestFit="1" customWidth="1"/>
    <col min="4872" max="4872" width="4" customWidth="1"/>
    <col min="4876" max="4876" width="0" hidden="1" customWidth="1"/>
    <col min="5121" max="5121" width="5.453125" bestFit="1" customWidth="1"/>
    <col min="5122" max="5122" width="11.54296875" bestFit="1" customWidth="1"/>
    <col min="5123" max="5123" width="20.08984375" customWidth="1"/>
    <col min="5124" max="5124" width="11.54296875" bestFit="1" customWidth="1"/>
    <col min="5125" max="5125" width="18.08984375" customWidth="1"/>
    <col min="5126" max="5126" width="13.08984375" customWidth="1"/>
    <col min="5127" max="5127" width="5.90625" bestFit="1" customWidth="1"/>
    <col min="5128" max="5128" width="4" customWidth="1"/>
    <col min="5132" max="5132" width="0" hidden="1" customWidth="1"/>
    <col min="5377" max="5377" width="5.453125" bestFit="1" customWidth="1"/>
    <col min="5378" max="5378" width="11.54296875" bestFit="1" customWidth="1"/>
    <col min="5379" max="5379" width="20.08984375" customWidth="1"/>
    <col min="5380" max="5380" width="11.54296875" bestFit="1" customWidth="1"/>
    <col min="5381" max="5381" width="18.08984375" customWidth="1"/>
    <col min="5382" max="5382" width="13.08984375" customWidth="1"/>
    <col min="5383" max="5383" width="5.90625" bestFit="1" customWidth="1"/>
    <col min="5384" max="5384" width="4" customWidth="1"/>
    <col min="5388" max="5388" width="0" hidden="1" customWidth="1"/>
    <col min="5633" max="5633" width="5.453125" bestFit="1" customWidth="1"/>
    <col min="5634" max="5634" width="11.54296875" bestFit="1" customWidth="1"/>
    <col min="5635" max="5635" width="20.08984375" customWidth="1"/>
    <col min="5636" max="5636" width="11.54296875" bestFit="1" customWidth="1"/>
    <col min="5637" max="5637" width="18.08984375" customWidth="1"/>
    <col min="5638" max="5638" width="13.08984375" customWidth="1"/>
    <col min="5639" max="5639" width="5.90625" bestFit="1" customWidth="1"/>
    <col min="5640" max="5640" width="4" customWidth="1"/>
    <col min="5644" max="5644" width="0" hidden="1" customWidth="1"/>
    <col min="5889" max="5889" width="5.453125" bestFit="1" customWidth="1"/>
    <col min="5890" max="5890" width="11.54296875" bestFit="1" customWidth="1"/>
    <col min="5891" max="5891" width="20.08984375" customWidth="1"/>
    <col min="5892" max="5892" width="11.54296875" bestFit="1" customWidth="1"/>
    <col min="5893" max="5893" width="18.08984375" customWidth="1"/>
    <col min="5894" max="5894" width="13.08984375" customWidth="1"/>
    <col min="5895" max="5895" width="5.90625" bestFit="1" customWidth="1"/>
    <col min="5896" max="5896" width="4" customWidth="1"/>
    <col min="5900" max="5900" width="0" hidden="1" customWidth="1"/>
    <col min="6145" max="6145" width="5.453125" bestFit="1" customWidth="1"/>
    <col min="6146" max="6146" width="11.54296875" bestFit="1" customWidth="1"/>
    <col min="6147" max="6147" width="20.08984375" customWidth="1"/>
    <col min="6148" max="6148" width="11.54296875" bestFit="1" customWidth="1"/>
    <col min="6149" max="6149" width="18.08984375" customWidth="1"/>
    <col min="6150" max="6150" width="13.08984375" customWidth="1"/>
    <col min="6151" max="6151" width="5.90625" bestFit="1" customWidth="1"/>
    <col min="6152" max="6152" width="4" customWidth="1"/>
    <col min="6156" max="6156" width="0" hidden="1" customWidth="1"/>
    <col min="6401" max="6401" width="5.453125" bestFit="1" customWidth="1"/>
    <col min="6402" max="6402" width="11.54296875" bestFit="1" customWidth="1"/>
    <col min="6403" max="6403" width="20.08984375" customWidth="1"/>
    <col min="6404" max="6404" width="11.54296875" bestFit="1" customWidth="1"/>
    <col min="6405" max="6405" width="18.08984375" customWidth="1"/>
    <col min="6406" max="6406" width="13.08984375" customWidth="1"/>
    <col min="6407" max="6407" width="5.90625" bestFit="1" customWidth="1"/>
    <col min="6408" max="6408" width="4" customWidth="1"/>
    <col min="6412" max="6412" width="0" hidden="1" customWidth="1"/>
    <col min="6657" max="6657" width="5.453125" bestFit="1" customWidth="1"/>
    <col min="6658" max="6658" width="11.54296875" bestFit="1" customWidth="1"/>
    <col min="6659" max="6659" width="20.08984375" customWidth="1"/>
    <col min="6660" max="6660" width="11.54296875" bestFit="1" customWidth="1"/>
    <col min="6661" max="6661" width="18.08984375" customWidth="1"/>
    <col min="6662" max="6662" width="13.08984375" customWidth="1"/>
    <col min="6663" max="6663" width="5.90625" bestFit="1" customWidth="1"/>
    <col min="6664" max="6664" width="4" customWidth="1"/>
    <col min="6668" max="6668" width="0" hidden="1" customWidth="1"/>
    <col min="6913" max="6913" width="5.453125" bestFit="1" customWidth="1"/>
    <col min="6914" max="6914" width="11.54296875" bestFit="1" customWidth="1"/>
    <col min="6915" max="6915" width="20.08984375" customWidth="1"/>
    <col min="6916" max="6916" width="11.54296875" bestFit="1" customWidth="1"/>
    <col min="6917" max="6917" width="18.08984375" customWidth="1"/>
    <col min="6918" max="6918" width="13.08984375" customWidth="1"/>
    <col min="6919" max="6919" width="5.90625" bestFit="1" customWidth="1"/>
    <col min="6920" max="6920" width="4" customWidth="1"/>
    <col min="6924" max="6924" width="0" hidden="1" customWidth="1"/>
    <col min="7169" max="7169" width="5.453125" bestFit="1" customWidth="1"/>
    <col min="7170" max="7170" width="11.54296875" bestFit="1" customWidth="1"/>
    <col min="7171" max="7171" width="20.08984375" customWidth="1"/>
    <col min="7172" max="7172" width="11.54296875" bestFit="1" customWidth="1"/>
    <col min="7173" max="7173" width="18.08984375" customWidth="1"/>
    <col min="7174" max="7174" width="13.08984375" customWidth="1"/>
    <col min="7175" max="7175" width="5.90625" bestFit="1" customWidth="1"/>
    <col min="7176" max="7176" width="4" customWidth="1"/>
    <col min="7180" max="7180" width="0" hidden="1" customWidth="1"/>
    <col min="7425" max="7425" width="5.453125" bestFit="1" customWidth="1"/>
    <col min="7426" max="7426" width="11.54296875" bestFit="1" customWidth="1"/>
    <col min="7427" max="7427" width="20.08984375" customWidth="1"/>
    <col min="7428" max="7428" width="11.54296875" bestFit="1" customWidth="1"/>
    <col min="7429" max="7429" width="18.08984375" customWidth="1"/>
    <col min="7430" max="7430" width="13.08984375" customWidth="1"/>
    <col min="7431" max="7431" width="5.90625" bestFit="1" customWidth="1"/>
    <col min="7432" max="7432" width="4" customWidth="1"/>
    <col min="7436" max="7436" width="0" hidden="1" customWidth="1"/>
    <col min="7681" max="7681" width="5.453125" bestFit="1" customWidth="1"/>
    <col min="7682" max="7682" width="11.54296875" bestFit="1" customWidth="1"/>
    <col min="7683" max="7683" width="20.08984375" customWidth="1"/>
    <col min="7684" max="7684" width="11.54296875" bestFit="1" customWidth="1"/>
    <col min="7685" max="7685" width="18.08984375" customWidth="1"/>
    <col min="7686" max="7686" width="13.08984375" customWidth="1"/>
    <col min="7687" max="7687" width="5.90625" bestFit="1" customWidth="1"/>
    <col min="7688" max="7688" width="4" customWidth="1"/>
    <col min="7692" max="7692" width="0" hidden="1" customWidth="1"/>
    <col min="7937" max="7937" width="5.453125" bestFit="1" customWidth="1"/>
    <col min="7938" max="7938" width="11.54296875" bestFit="1" customWidth="1"/>
    <col min="7939" max="7939" width="20.08984375" customWidth="1"/>
    <col min="7940" max="7940" width="11.54296875" bestFit="1" customWidth="1"/>
    <col min="7941" max="7941" width="18.08984375" customWidth="1"/>
    <col min="7942" max="7942" width="13.08984375" customWidth="1"/>
    <col min="7943" max="7943" width="5.90625" bestFit="1" customWidth="1"/>
    <col min="7944" max="7944" width="4" customWidth="1"/>
    <col min="7948" max="7948" width="0" hidden="1" customWidth="1"/>
    <col min="8193" max="8193" width="5.453125" bestFit="1" customWidth="1"/>
    <col min="8194" max="8194" width="11.54296875" bestFit="1" customWidth="1"/>
    <col min="8195" max="8195" width="20.08984375" customWidth="1"/>
    <col min="8196" max="8196" width="11.54296875" bestFit="1" customWidth="1"/>
    <col min="8197" max="8197" width="18.08984375" customWidth="1"/>
    <col min="8198" max="8198" width="13.08984375" customWidth="1"/>
    <col min="8199" max="8199" width="5.90625" bestFit="1" customWidth="1"/>
    <col min="8200" max="8200" width="4" customWidth="1"/>
    <col min="8204" max="8204" width="0" hidden="1" customWidth="1"/>
    <col min="8449" max="8449" width="5.453125" bestFit="1" customWidth="1"/>
    <col min="8450" max="8450" width="11.54296875" bestFit="1" customWidth="1"/>
    <col min="8451" max="8451" width="20.08984375" customWidth="1"/>
    <col min="8452" max="8452" width="11.54296875" bestFit="1" customWidth="1"/>
    <col min="8453" max="8453" width="18.08984375" customWidth="1"/>
    <col min="8454" max="8454" width="13.08984375" customWidth="1"/>
    <col min="8455" max="8455" width="5.90625" bestFit="1" customWidth="1"/>
    <col min="8456" max="8456" width="4" customWidth="1"/>
    <col min="8460" max="8460" width="0" hidden="1" customWidth="1"/>
    <col min="8705" max="8705" width="5.453125" bestFit="1" customWidth="1"/>
    <col min="8706" max="8706" width="11.54296875" bestFit="1" customWidth="1"/>
    <col min="8707" max="8707" width="20.08984375" customWidth="1"/>
    <col min="8708" max="8708" width="11.54296875" bestFit="1" customWidth="1"/>
    <col min="8709" max="8709" width="18.08984375" customWidth="1"/>
    <col min="8710" max="8710" width="13.08984375" customWidth="1"/>
    <col min="8711" max="8711" width="5.90625" bestFit="1" customWidth="1"/>
    <col min="8712" max="8712" width="4" customWidth="1"/>
    <col min="8716" max="8716" width="0" hidden="1" customWidth="1"/>
    <col min="8961" max="8961" width="5.453125" bestFit="1" customWidth="1"/>
    <col min="8962" max="8962" width="11.54296875" bestFit="1" customWidth="1"/>
    <col min="8963" max="8963" width="20.08984375" customWidth="1"/>
    <col min="8964" max="8964" width="11.54296875" bestFit="1" customWidth="1"/>
    <col min="8965" max="8965" width="18.08984375" customWidth="1"/>
    <col min="8966" max="8966" width="13.08984375" customWidth="1"/>
    <col min="8967" max="8967" width="5.90625" bestFit="1" customWidth="1"/>
    <col min="8968" max="8968" width="4" customWidth="1"/>
    <col min="8972" max="8972" width="0" hidden="1" customWidth="1"/>
    <col min="9217" max="9217" width="5.453125" bestFit="1" customWidth="1"/>
    <col min="9218" max="9218" width="11.54296875" bestFit="1" customWidth="1"/>
    <col min="9219" max="9219" width="20.08984375" customWidth="1"/>
    <col min="9220" max="9220" width="11.54296875" bestFit="1" customWidth="1"/>
    <col min="9221" max="9221" width="18.08984375" customWidth="1"/>
    <col min="9222" max="9222" width="13.08984375" customWidth="1"/>
    <col min="9223" max="9223" width="5.90625" bestFit="1" customWidth="1"/>
    <col min="9224" max="9224" width="4" customWidth="1"/>
    <col min="9228" max="9228" width="0" hidden="1" customWidth="1"/>
    <col min="9473" max="9473" width="5.453125" bestFit="1" customWidth="1"/>
    <col min="9474" max="9474" width="11.54296875" bestFit="1" customWidth="1"/>
    <col min="9475" max="9475" width="20.08984375" customWidth="1"/>
    <col min="9476" max="9476" width="11.54296875" bestFit="1" customWidth="1"/>
    <col min="9477" max="9477" width="18.08984375" customWidth="1"/>
    <col min="9478" max="9478" width="13.08984375" customWidth="1"/>
    <col min="9479" max="9479" width="5.90625" bestFit="1" customWidth="1"/>
    <col min="9480" max="9480" width="4" customWidth="1"/>
    <col min="9484" max="9484" width="0" hidden="1" customWidth="1"/>
    <col min="9729" max="9729" width="5.453125" bestFit="1" customWidth="1"/>
    <col min="9730" max="9730" width="11.54296875" bestFit="1" customWidth="1"/>
    <col min="9731" max="9731" width="20.08984375" customWidth="1"/>
    <col min="9732" max="9732" width="11.54296875" bestFit="1" customWidth="1"/>
    <col min="9733" max="9733" width="18.08984375" customWidth="1"/>
    <col min="9734" max="9734" width="13.08984375" customWidth="1"/>
    <col min="9735" max="9735" width="5.90625" bestFit="1" customWidth="1"/>
    <col min="9736" max="9736" width="4" customWidth="1"/>
    <col min="9740" max="9740" width="0" hidden="1" customWidth="1"/>
    <col min="9985" max="9985" width="5.453125" bestFit="1" customWidth="1"/>
    <col min="9986" max="9986" width="11.54296875" bestFit="1" customWidth="1"/>
    <col min="9987" max="9987" width="20.08984375" customWidth="1"/>
    <col min="9988" max="9988" width="11.54296875" bestFit="1" customWidth="1"/>
    <col min="9989" max="9989" width="18.08984375" customWidth="1"/>
    <col min="9990" max="9990" width="13.08984375" customWidth="1"/>
    <col min="9991" max="9991" width="5.90625" bestFit="1" customWidth="1"/>
    <col min="9992" max="9992" width="4" customWidth="1"/>
    <col min="9996" max="9996" width="0" hidden="1" customWidth="1"/>
    <col min="10241" max="10241" width="5.453125" bestFit="1" customWidth="1"/>
    <col min="10242" max="10242" width="11.54296875" bestFit="1" customWidth="1"/>
    <col min="10243" max="10243" width="20.08984375" customWidth="1"/>
    <col min="10244" max="10244" width="11.54296875" bestFit="1" customWidth="1"/>
    <col min="10245" max="10245" width="18.08984375" customWidth="1"/>
    <col min="10246" max="10246" width="13.08984375" customWidth="1"/>
    <col min="10247" max="10247" width="5.90625" bestFit="1" customWidth="1"/>
    <col min="10248" max="10248" width="4" customWidth="1"/>
    <col min="10252" max="10252" width="0" hidden="1" customWidth="1"/>
    <col min="10497" max="10497" width="5.453125" bestFit="1" customWidth="1"/>
    <col min="10498" max="10498" width="11.54296875" bestFit="1" customWidth="1"/>
    <col min="10499" max="10499" width="20.08984375" customWidth="1"/>
    <col min="10500" max="10500" width="11.54296875" bestFit="1" customWidth="1"/>
    <col min="10501" max="10501" width="18.08984375" customWidth="1"/>
    <col min="10502" max="10502" width="13.08984375" customWidth="1"/>
    <col min="10503" max="10503" width="5.90625" bestFit="1" customWidth="1"/>
    <col min="10504" max="10504" width="4" customWidth="1"/>
    <col min="10508" max="10508" width="0" hidden="1" customWidth="1"/>
    <col min="10753" max="10753" width="5.453125" bestFit="1" customWidth="1"/>
    <col min="10754" max="10754" width="11.54296875" bestFit="1" customWidth="1"/>
    <col min="10755" max="10755" width="20.08984375" customWidth="1"/>
    <col min="10756" max="10756" width="11.54296875" bestFit="1" customWidth="1"/>
    <col min="10757" max="10757" width="18.08984375" customWidth="1"/>
    <col min="10758" max="10758" width="13.08984375" customWidth="1"/>
    <col min="10759" max="10759" width="5.90625" bestFit="1" customWidth="1"/>
    <col min="10760" max="10760" width="4" customWidth="1"/>
    <col min="10764" max="10764" width="0" hidden="1" customWidth="1"/>
    <col min="11009" max="11009" width="5.453125" bestFit="1" customWidth="1"/>
    <col min="11010" max="11010" width="11.54296875" bestFit="1" customWidth="1"/>
    <col min="11011" max="11011" width="20.08984375" customWidth="1"/>
    <col min="11012" max="11012" width="11.54296875" bestFit="1" customWidth="1"/>
    <col min="11013" max="11013" width="18.08984375" customWidth="1"/>
    <col min="11014" max="11014" width="13.08984375" customWidth="1"/>
    <col min="11015" max="11015" width="5.90625" bestFit="1" customWidth="1"/>
    <col min="11016" max="11016" width="4" customWidth="1"/>
    <col min="11020" max="11020" width="0" hidden="1" customWidth="1"/>
    <col min="11265" max="11265" width="5.453125" bestFit="1" customWidth="1"/>
    <col min="11266" max="11266" width="11.54296875" bestFit="1" customWidth="1"/>
    <col min="11267" max="11267" width="20.08984375" customWidth="1"/>
    <col min="11268" max="11268" width="11.54296875" bestFit="1" customWidth="1"/>
    <col min="11269" max="11269" width="18.08984375" customWidth="1"/>
    <col min="11270" max="11270" width="13.08984375" customWidth="1"/>
    <col min="11271" max="11271" width="5.90625" bestFit="1" customWidth="1"/>
    <col min="11272" max="11272" width="4" customWidth="1"/>
    <col min="11276" max="11276" width="0" hidden="1" customWidth="1"/>
    <col min="11521" max="11521" width="5.453125" bestFit="1" customWidth="1"/>
    <col min="11522" max="11522" width="11.54296875" bestFit="1" customWidth="1"/>
    <col min="11523" max="11523" width="20.08984375" customWidth="1"/>
    <col min="11524" max="11524" width="11.54296875" bestFit="1" customWidth="1"/>
    <col min="11525" max="11525" width="18.08984375" customWidth="1"/>
    <col min="11526" max="11526" width="13.08984375" customWidth="1"/>
    <col min="11527" max="11527" width="5.90625" bestFit="1" customWidth="1"/>
    <col min="11528" max="11528" width="4" customWidth="1"/>
    <col min="11532" max="11532" width="0" hidden="1" customWidth="1"/>
    <col min="11777" max="11777" width="5.453125" bestFit="1" customWidth="1"/>
    <col min="11778" max="11778" width="11.54296875" bestFit="1" customWidth="1"/>
    <col min="11779" max="11779" width="20.08984375" customWidth="1"/>
    <col min="11780" max="11780" width="11.54296875" bestFit="1" customWidth="1"/>
    <col min="11781" max="11781" width="18.08984375" customWidth="1"/>
    <col min="11782" max="11782" width="13.08984375" customWidth="1"/>
    <col min="11783" max="11783" width="5.90625" bestFit="1" customWidth="1"/>
    <col min="11784" max="11784" width="4" customWidth="1"/>
    <col min="11788" max="11788" width="0" hidden="1" customWidth="1"/>
    <col min="12033" max="12033" width="5.453125" bestFit="1" customWidth="1"/>
    <col min="12034" max="12034" width="11.54296875" bestFit="1" customWidth="1"/>
    <col min="12035" max="12035" width="20.08984375" customWidth="1"/>
    <col min="12036" max="12036" width="11.54296875" bestFit="1" customWidth="1"/>
    <col min="12037" max="12037" width="18.08984375" customWidth="1"/>
    <col min="12038" max="12038" width="13.08984375" customWidth="1"/>
    <col min="12039" max="12039" width="5.90625" bestFit="1" customWidth="1"/>
    <col min="12040" max="12040" width="4" customWidth="1"/>
    <col min="12044" max="12044" width="0" hidden="1" customWidth="1"/>
    <col min="12289" max="12289" width="5.453125" bestFit="1" customWidth="1"/>
    <col min="12290" max="12290" width="11.54296875" bestFit="1" customWidth="1"/>
    <col min="12291" max="12291" width="20.08984375" customWidth="1"/>
    <col min="12292" max="12292" width="11.54296875" bestFit="1" customWidth="1"/>
    <col min="12293" max="12293" width="18.08984375" customWidth="1"/>
    <col min="12294" max="12294" width="13.08984375" customWidth="1"/>
    <col min="12295" max="12295" width="5.90625" bestFit="1" customWidth="1"/>
    <col min="12296" max="12296" width="4" customWidth="1"/>
    <col min="12300" max="12300" width="0" hidden="1" customWidth="1"/>
    <col min="12545" max="12545" width="5.453125" bestFit="1" customWidth="1"/>
    <col min="12546" max="12546" width="11.54296875" bestFit="1" customWidth="1"/>
    <col min="12547" max="12547" width="20.08984375" customWidth="1"/>
    <col min="12548" max="12548" width="11.54296875" bestFit="1" customWidth="1"/>
    <col min="12549" max="12549" width="18.08984375" customWidth="1"/>
    <col min="12550" max="12550" width="13.08984375" customWidth="1"/>
    <col min="12551" max="12551" width="5.90625" bestFit="1" customWidth="1"/>
    <col min="12552" max="12552" width="4" customWidth="1"/>
    <col min="12556" max="12556" width="0" hidden="1" customWidth="1"/>
    <col min="12801" max="12801" width="5.453125" bestFit="1" customWidth="1"/>
    <col min="12802" max="12802" width="11.54296875" bestFit="1" customWidth="1"/>
    <col min="12803" max="12803" width="20.08984375" customWidth="1"/>
    <col min="12804" max="12804" width="11.54296875" bestFit="1" customWidth="1"/>
    <col min="12805" max="12805" width="18.08984375" customWidth="1"/>
    <col min="12806" max="12806" width="13.08984375" customWidth="1"/>
    <col min="12807" max="12807" width="5.90625" bestFit="1" customWidth="1"/>
    <col min="12808" max="12808" width="4" customWidth="1"/>
    <col min="12812" max="12812" width="0" hidden="1" customWidth="1"/>
    <col min="13057" max="13057" width="5.453125" bestFit="1" customWidth="1"/>
    <col min="13058" max="13058" width="11.54296875" bestFit="1" customWidth="1"/>
    <col min="13059" max="13059" width="20.08984375" customWidth="1"/>
    <col min="13060" max="13060" width="11.54296875" bestFit="1" customWidth="1"/>
    <col min="13061" max="13061" width="18.08984375" customWidth="1"/>
    <col min="13062" max="13062" width="13.08984375" customWidth="1"/>
    <col min="13063" max="13063" width="5.90625" bestFit="1" customWidth="1"/>
    <col min="13064" max="13064" width="4" customWidth="1"/>
    <col min="13068" max="13068" width="0" hidden="1" customWidth="1"/>
    <col min="13313" max="13313" width="5.453125" bestFit="1" customWidth="1"/>
    <col min="13314" max="13314" width="11.54296875" bestFit="1" customWidth="1"/>
    <col min="13315" max="13315" width="20.08984375" customWidth="1"/>
    <col min="13316" max="13316" width="11.54296875" bestFit="1" customWidth="1"/>
    <col min="13317" max="13317" width="18.08984375" customWidth="1"/>
    <col min="13318" max="13318" width="13.08984375" customWidth="1"/>
    <col min="13319" max="13319" width="5.90625" bestFit="1" customWidth="1"/>
    <col min="13320" max="13320" width="4" customWidth="1"/>
    <col min="13324" max="13324" width="0" hidden="1" customWidth="1"/>
    <col min="13569" max="13569" width="5.453125" bestFit="1" customWidth="1"/>
    <col min="13570" max="13570" width="11.54296875" bestFit="1" customWidth="1"/>
    <col min="13571" max="13571" width="20.08984375" customWidth="1"/>
    <col min="13572" max="13572" width="11.54296875" bestFit="1" customWidth="1"/>
    <col min="13573" max="13573" width="18.08984375" customWidth="1"/>
    <col min="13574" max="13574" width="13.08984375" customWidth="1"/>
    <col min="13575" max="13575" width="5.90625" bestFit="1" customWidth="1"/>
    <col min="13576" max="13576" width="4" customWidth="1"/>
    <col min="13580" max="13580" width="0" hidden="1" customWidth="1"/>
    <col min="13825" max="13825" width="5.453125" bestFit="1" customWidth="1"/>
    <col min="13826" max="13826" width="11.54296875" bestFit="1" customWidth="1"/>
    <col min="13827" max="13827" width="20.08984375" customWidth="1"/>
    <col min="13828" max="13828" width="11.54296875" bestFit="1" customWidth="1"/>
    <col min="13829" max="13829" width="18.08984375" customWidth="1"/>
    <col min="13830" max="13830" width="13.08984375" customWidth="1"/>
    <col min="13831" max="13831" width="5.90625" bestFit="1" customWidth="1"/>
    <col min="13832" max="13832" width="4" customWidth="1"/>
    <col min="13836" max="13836" width="0" hidden="1" customWidth="1"/>
    <col min="14081" max="14081" width="5.453125" bestFit="1" customWidth="1"/>
    <col min="14082" max="14082" width="11.54296875" bestFit="1" customWidth="1"/>
    <col min="14083" max="14083" width="20.08984375" customWidth="1"/>
    <col min="14084" max="14084" width="11.54296875" bestFit="1" customWidth="1"/>
    <col min="14085" max="14085" width="18.08984375" customWidth="1"/>
    <col min="14086" max="14086" width="13.08984375" customWidth="1"/>
    <col min="14087" max="14087" width="5.90625" bestFit="1" customWidth="1"/>
    <col min="14088" max="14088" width="4" customWidth="1"/>
    <col min="14092" max="14092" width="0" hidden="1" customWidth="1"/>
    <col min="14337" max="14337" width="5.453125" bestFit="1" customWidth="1"/>
    <col min="14338" max="14338" width="11.54296875" bestFit="1" customWidth="1"/>
    <col min="14339" max="14339" width="20.08984375" customWidth="1"/>
    <col min="14340" max="14340" width="11.54296875" bestFit="1" customWidth="1"/>
    <col min="14341" max="14341" width="18.08984375" customWidth="1"/>
    <col min="14342" max="14342" width="13.08984375" customWidth="1"/>
    <col min="14343" max="14343" width="5.90625" bestFit="1" customWidth="1"/>
    <col min="14344" max="14344" width="4" customWidth="1"/>
    <col min="14348" max="14348" width="0" hidden="1" customWidth="1"/>
    <col min="14593" max="14593" width="5.453125" bestFit="1" customWidth="1"/>
    <col min="14594" max="14594" width="11.54296875" bestFit="1" customWidth="1"/>
    <col min="14595" max="14595" width="20.08984375" customWidth="1"/>
    <col min="14596" max="14596" width="11.54296875" bestFit="1" customWidth="1"/>
    <col min="14597" max="14597" width="18.08984375" customWidth="1"/>
    <col min="14598" max="14598" width="13.08984375" customWidth="1"/>
    <col min="14599" max="14599" width="5.90625" bestFit="1" customWidth="1"/>
    <col min="14600" max="14600" width="4" customWidth="1"/>
    <col min="14604" max="14604" width="0" hidden="1" customWidth="1"/>
    <col min="14849" max="14849" width="5.453125" bestFit="1" customWidth="1"/>
    <col min="14850" max="14850" width="11.54296875" bestFit="1" customWidth="1"/>
    <col min="14851" max="14851" width="20.08984375" customWidth="1"/>
    <col min="14852" max="14852" width="11.54296875" bestFit="1" customWidth="1"/>
    <col min="14853" max="14853" width="18.08984375" customWidth="1"/>
    <col min="14854" max="14854" width="13.08984375" customWidth="1"/>
    <col min="14855" max="14855" width="5.90625" bestFit="1" customWidth="1"/>
    <col min="14856" max="14856" width="4" customWidth="1"/>
    <col min="14860" max="14860" width="0" hidden="1" customWidth="1"/>
    <col min="15105" max="15105" width="5.453125" bestFit="1" customWidth="1"/>
    <col min="15106" max="15106" width="11.54296875" bestFit="1" customWidth="1"/>
    <col min="15107" max="15107" width="20.08984375" customWidth="1"/>
    <col min="15108" max="15108" width="11.54296875" bestFit="1" customWidth="1"/>
    <col min="15109" max="15109" width="18.08984375" customWidth="1"/>
    <col min="15110" max="15110" width="13.08984375" customWidth="1"/>
    <col min="15111" max="15111" width="5.90625" bestFit="1" customWidth="1"/>
    <col min="15112" max="15112" width="4" customWidth="1"/>
    <col min="15116" max="15116" width="0" hidden="1" customWidth="1"/>
    <col min="15361" max="15361" width="5.453125" bestFit="1" customWidth="1"/>
    <col min="15362" max="15362" width="11.54296875" bestFit="1" customWidth="1"/>
    <col min="15363" max="15363" width="20.08984375" customWidth="1"/>
    <col min="15364" max="15364" width="11.54296875" bestFit="1" customWidth="1"/>
    <col min="15365" max="15365" width="18.08984375" customWidth="1"/>
    <col min="15366" max="15366" width="13.08984375" customWidth="1"/>
    <col min="15367" max="15367" width="5.90625" bestFit="1" customWidth="1"/>
    <col min="15368" max="15368" width="4" customWidth="1"/>
    <col min="15372" max="15372" width="0" hidden="1" customWidth="1"/>
    <col min="15617" max="15617" width="5.453125" bestFit="1" customWidth="1"/>
    <col min="15618" max="15618" width="11.54296875" bestFit="1" customWidth="1"/>
    <col min="15619" max="15619" width="20.08984375" customWidth="1"/>
    <col min="15620" max="15620" width="11.54296875" bestFit="1" customWidth="1"/>
    <col min="15621" max="15621" width="18.08984375" customWidth="1"/>
    <col min="15622" max="15622" width="13.08984375" customWidth="1"/>
    <col min="15623" max="15623" width="5.90625" bestFit="1" customWidth="1"/>
    <col min="15624" max="15624" width="4" customWidth="1"/>
    <col min="15628" max="15628" width="0" hidden="1" customWidth="1"/>
    <col min="15873" max="15873" width="5.453125" bestFit="1" customWidth="1"/>
    <col min="15874" max="15874" width="11.54296875" bestFit="1" customWidth="1"/>
    <col min="15875" max="15875" width="20.08984375" customWidth="1"/>
    <col min="15876" max="15876" width="11.54296875" bestFit="1" customWidth="1"/>
    <col min="15877" max="15877" width="18.08984375" customWidth="1"/>
    <col min="15878" max="15878" width="13.08984375" customWidth="1"/>
    <col min="15879" max="15879" width="5.90625" bestFit="1" customWidth="1"/>
    <col min="15880" max="15880" width="4" customWidth="1"/>
    <col min="15884" max="15884" width="0" hidden="1" customWidth="1"/>
    <col min="16129" max="16129" width="5.453125" bestFit="1" customWidth="1"/>
    <col min="16130" max="16130" width="11.54296875" bestFit="1" customWidth="1"/>
    <col min="16131" max="16131" width="20.08984375" customWidth="1"/>
    <col min="16132" max="16132" width="11.54296875" bestFit="1" customWidth="1"/>
    <col min="16133" max="16133" width="18.08984375" customWidth="1"/>
    <col min="16134" max="16134" width="13.08984375" customWidth="1"/>
    <col min="16135" max="16135" width="5.90625" bestFit="1" customWidth="1"/>
    <col min="16136" max="16136" width="4" customWidth="1"/>
    <col min="16140" max="16140" width="0" hidden="1" customWidth="1"/>
  </cols>
  <sheetData>
    <row r="1" spans="1:12" ht="15.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12" ht="15.5" x14ac:dyDescent="0.35">
      <c r="A2" s="3" t="str">
        <f>[1]Events!D2</f>
        <v>Millersville, Maryland</v>
      </c>
      <c r="B2" s="4"/>
      <c r="C2" s="4"/>
      <c r="D2" s="4"/>
      <c r="E2" s="4"/>
      <c r="F2" s="4"/>
      <c r="G2" s="4"/>
      <c r="H2" s="4"/>
    </row>
    <row r="3" spans="1:12" ht="15.5" x14ac:dyDescent="0.35">
      <c r="A3" s="3" t="s">
        <v>1</v>
      </c>
      <c r="B3" s="4"/>
      <c r="C3" s="4"/>
      <c r="D3" s="4"/>
      <c r="E3" s="4"/>
      <c r="F3" s="4"/>
      <c r="G3" s="4"/>
      <c r="H3" s="4"/>
    </row>
    <row r="4" spans="1:12" ht="15" thickBot="1" x14ac:dyDescent="0.4"/>
    <row r="5" spans="1:12" x14ac:dyDescent="0.35">
      <c r="A5" s="31" t="s">
        <v>24</v>
      </c>
      <c r="B5" s="32"/>
      <c r="C5" s="33"/>
      <c r="D5" s="33"/>
      <c r="E5" s="33"/>
      <c r="F5" s="33"/>
      <c r="G5" s="33"/>
      <c r="H5" s="34"/>
    </row>
    <row r="6" spans="1:12" s="26" customFormat="1" x14ac:dyDescent="0.35">
      <c r="A6" s="39" t="s">
        <v>4</v>
      </c>
      <c r="B6" s="39" t="s">
        <v>25</v>
      </c>
      <c r="C6" s="40" t="s">
        <v>26</v>
      </c>
      <c r="D6" s="39" t="s">
        <v>27</v>
      </c>
      <c r="E6" s="40" t="s">
        <v>28</v>
      </c>
      <c r="F6" s="40" t="s">
        <v>7</v>
      </c>
      <c r="G6" s="40" t="s">
        <v>12</v>
      </c>
      <c r="H6" s="40" t="s">
        <v>13</v>
      </c>
      <c r="L6" s="26" t="s">
        <v>14</v>
      </c>
    </row>
    <row r="7" spans="1:12" x14ac:dyDescent="0.35">
      <c r="A7" s="12">
        <f>IF('[1]Saturday Awards_data'!HM220="","",'[1]Saturday Awards_data'!HM220)</f>
        <v>1</v>
      </c>
      <c r="B7" s="12" t="str">
        <f>IF(A7="","",VLOOKUP(L7,[1]Events!$C$6:$AF$205,13,FALSE))</f>
        <v>Tim</v>
      </c>
      <c r="C7" s="13" t="str">
        <f>IF(A7="","",VLOOKUP(L7,[1]Events!$C$6:$AF$205,14,FALSE))</f>
        <v>Hauck</v>
      </c>
      <c r="D7" s="13" t="str">
        <f>IF(A7="","",VLOOKUP(L7,[1]Events!$C$6:$AF$205,29,FALSE))</f>
        <v>Dave</v>
      </c>
      <c r="E7" s="13" t="str">
        <f>IF(A7="","",VLOOKUP(L7,[1]Events!$C$6:$AF$205,30,FALSE))</f>
        <v>Erb</v>
      </c>
      <c r="F7" s="13" t="str">
        <f>IF(A7="","",VLOOKUP(L7,[1]Events!$C$6:$AF$205,12,FALSE))</f>
        <v>Kona</v>
      </c>
      <c r="G7" s="20">
        <f>IF(A7="","",'[1]Saturday Awards_data'!HN220)</f>
        <v>17.5</v>
      </c>
      <c r="H7" s="13">
        <f>IF(A7="","",'[1]Saturday Awards_data'!HO220)</f>
        <v>5</v>
      </c>
      <c r="L7" t="str">
        <f>IF(A7="","",'[1]Saturday Awards_data'!HQ220)</f>
        <v>Kona / Tim</v>
      </c>
    </row>
    <row r="8" spans="1:12" x14ac:dyDescent="0.35">
      <c r="A8" s="12">
        <f>IF('[1]Saturday Awards_data'!HM221="","",'[1]Saturday Awards_data'!HM221)</f>
        <v>2</v>
      </c>
      <c r="B8" s="12" t="str">
        <f>IF(A8="","",VLOOKUP(L8,[1]Events!$C$6:$AF$205,13,FALSE))</f>
        <v>Frank</v>
      </c>
      <c r="C8" s="13" t="str">
        <f>IF(A8="","",VLOOKUP(L8,[1]Events!$C$6:$AF$205,14,FALSE))</f>
        <v>Montgomery</v>
      </c>
      <c r="D8" s="13" t="str">
        <f>IF(A8="","",VLOOKUP(L8,[1]Events!$C$6:$AF$205,29,FALSE))</f>
        <v>Stephanie</v>
      </c>
      <c r="E8" s="13" t="str">
        <f>IF(A8="","",VLOOKUP(L8,[1]Events!$C$6:$AF$205,30,FALSE))</f>
        <v>Carbaugh</v>
      </c>
      <c r="F8" s="13" t="str">
        <f>IF(A8="","",VLOOKUP(L8,[1]Events!$C$6:$AF$205,12,FALSE))</f>
        <v>Fever</v>
      </c>
      <c r="G8" s="20">
        <f>IF(A8="","",'[1]Saturday Awards_data'!HN221)</f>
        <v>16.5</v>
      </c>
      <c r="H8" s="13">
        <f>IF(A8="","",'[1]Saturday Awards_data'!HO221)</f>
        <v>5</v>
      </c>
      <c r="L8" t="str">
        <f>IF(A8="","",'[1]Saturday Awards_data'!HQ221)</f>
        <v>Fever</v>
      </c>
    </row>
    <row r="9" spans="1:12" x14ac:dyDescent="0.35">
      <c r="A9" s="12">
        <f>IF('[1]Saturday Awards_data'!HM222="","",'[1]Saturday Awards_data'!HM222)</f>
        <v>3</v>
      </c>
      <c r="B9" s="12" t="str">
        <f>IF(A9="","",VLOOKUP(L9,[1]Events!$C$6:$AF$205,13,FALSE))</f>
        <v>Dave</v>
      </c>
      <c r="C9" s="13" t="str">
        <f>IF(A9="","",VLOOKUP(L9,[1]Events!$C$6:$AF$205,14,FALSE))</f>
        <v>Erb</v>
      </c>
      <c r="D9" s="13" t="str">
        <f>IF(A9="","",VLOOKUP(L9,[1]Events!$C$6:$AF$205,29,FALSE))</f>
        <v>Tim</v>
      </c>
      <c r="E9" s="13" t="str">
        <f>IF(A9="","",VLOOKUP(L9,[1]Events!$C$6:$AF$205,30,FALSE))</f>
        <v>Hauck</v>
      </c>
      <c r="F9" s="13" t="str">
        <f>IF(A9="","",VLOOKUP(L9,[1]Events!$C$6:$AF$205,12,FALSE))</f>
        <v>Cheyenne</v>
      </c>
      <c r="G9" s="20">
        <f>IF(A9="","",'[1]Saturday Awards_data'!HN222)</f>
        <v>15.5</v>
      </c>
      <c r="H9" s="13">
        <f>IF(A9="","",'[1]Saturday Awards_data'!HO222)</f>
        <v>6</v>
      </c>
      <c r="L9" t="str">
        <f>IF(A9="","",'[1]Saturday Awards_data'!HQ222)</f>
        <v>Cheyenne</v>
      </c>
    </row>
    <row r="10" spans="1:12" x14ac:dyDescent="0.35">
      <c r="A10" s="12">
        <f>IF('[1]Saturday Awards_data'!HM223="","",'[1]Saturday Awards_data'!HM223)</f>
        <v>4</v>
      </c>
      <c r="B10" s="12" t="str">
        <f>IF(A10="","",VLOOKUP(L10,[1]Events!$C$6:$AF$205,13,FALSE))</f>
        <v>Criss</v>
      </c>
      <c r="C10" s="13" t="str">
        <f>IF(A10="","",VLOOKUP(L10,[1]Events!$C$6:$AF$205,14,FALSE))</f>
        <v>Brown</v>
      </c>
      <c r="D10" s="13" t="str">
        <f>IF(A10="","",VLOOKUP(L10,[1]Events!$C$6:$AF$205,29,FALSE))</f>
        <v>Matt</v>
      </c>
      <c r="E10" s="13" t="str">
        <f>IF(A10="","",VLOOKUP(L10,[1]Events!$C$6:$AF$205,30,FALSE))</f>
        <v>Repko</v>
      </c>
      <c r="F10" s="13" t="str">
        <f>IF(A10="","",VLOOKUP(L10,[1]Events!$C$6:$AF$205,12,FALSE))</f>
        <v>Riot</v>
      </c>
      <c r="G10" s="20">
        <f>IF(A10="","",'[1]Saturday Awards_data'!HN223)</f>
        <v>14.5</v>
      </c>
      <c r="H10" s="13">
        <f>IF(A10="","",'[1]Saturday Awards_data'!HO223)</f>
        <v>5</v>
      </c>
      <c r="L10" t="str">
        <f>IF(A10="","",'[1]Saturday Awards_data'!HQ223)</f>
        <v>Riot / Criss</v>
      </c>
    </row>
    <row r="11" spans="1:12" x14ac:dyDescent="0.35">
      <c r="A11" s="12">
        <f>IF('[1]Saturday Awards_data'!HM224="","",'[1]Saturday Awards_data'!HM224)</f>
        <v>5</v>
      </c>
      <c r="B11" s="12" t="str">
        <f>IF(A11="","",VLOOKUP(L11,[1]Events!$C$6:$AF$205,13,FALSE))</f>
        <v>Todd</v>
      </c>
      <c r="C11" s="13" t="str">
        <f>IF(A11="","",VLOOKUP(L11,[1]Events!$C$6:$AF$205,14,FALSE))</f>
        <v>Queen</v>
      </c>
      <c r="D11" s="13" t="str">
        <f>IF(A11="","",VLOOKUP(L11,[1]Events!$C$6:$AF$205,29,FALSE))</f>
        <v>Cierra</v>
      </c>
      <c r="E11" s="13" t="str">
        <f>IF(A11="","",VLOOKUP(L11,[1]Events!$C$6:$AF$205,30,FALSE))</f>
        <v>Ziegler</v>
      </c>
      <c r="F11" s="13" t="str">
        <f>IF(A11="","",VLOOKUP(L11,[1]Events!$C$6:$AF$205,12,FALSE))</f>
        <v>EddiE</v>
      </c>
      <c r="G11" s="20">
        <f>IF(A11="","",'[1]Saturday Awards_data'!HN224)</f>
        <v>14</v>
      </c>
      <c r="H11" s="13">
        <f>IF(A11="","",'[1]Saturday Awards_data'!HO224)</f>
        <v>4</v>
      </c>
      <c r="L11" t="str">
        <f>IF(A11="","",'[1]Saturday Awards_data'!HQ224)</f>
        <v>EddiE</v>
      </c>
    </row>
    <row r="12" spans="1:12" x14ac:dyDescent="0.35">
      <c r="A12" s="12">
        <f>IF('[1]Saturday Awards_data'!HM225="","",'[1]Saturday Awards_data'!HM225)</f>
        <v>6</v>
      </c>
      <c r="B12" s="12" t="str">
        <f>IF(A12="","",VLOOKUP(L12,[1]Events!$C$6:$AF$205,13,FALSE))</f>
        <v>Stephanie</v>
      </c>
      <c r="C12" s="13" t="str">
        <f>IF(A12="","",VLOOKUP(L12,[1]Events!$C$6:$AF$205,14,FALSE))</f>
        <v>Carbaugh</v>
      </c>
      <c r="D12" s="13" t="str">
        <f>IF(A12="","",VLOOKUP(L12,[1]Events!$C$6:$AF$205,29,FALSE))</f>
        <v>Frank</v>
      </c>
      <c r="E12" s="13" t="str">
        <f>IF(A12="","",VLOOKUP(L12,[1]Events!$C$6:$AF$205,30,FALSE))</f>
        <v>Montgomery</v>
      </c>
      <c r="F12" s="13" t="str">
        <f>IF(A12="","",VLOOKUP(L12,[1]Events!$C$6:$AF$205,12,FALSE))</f>
        <v>Kinja</v>
      </c>
      <c r="G12" s="20">
        <f>IF(A12="","",'[1]Saturday Awards_data'!HN225)</f>
        <v>13</v>
      </c>
      <c r="H12" s="13">
        <f>IF(A12="","",'[1]Saturday Awards_data'!HO225)</f>
        <v>4</v>
      </c>
      <c r="L12" t="str">
        <f>IF(A12="","",'[1]Saturday Awards_data'!HQ225)</f>
        <v>Kinja</v>
      </c>
    </row>
    <row r="13" spans="1:12" x14ac:dyDescent="0.35">
      <c r="A13" s="12">
        <f>IF('[1]Saturday Awards_data'!HM226="","",'[1]Saturday Awards_data'!HM226)</f>
        <v>7</v>
      </c>
      <c r="B13" s="12" t="str">
        <f>IF(A13="","",VLOOKUP(L13,[1]Events!$C$6:$AF$205,13,FALSE))</f>
        <v>Frank</v>
      </c>
      <c r="C13" s="13" t="str">
        <f>IF(A13="","",VLOOKUP(L13,[1]Events!$C$6:$AF$205,14,FALSE))</f>
        <v>Montgomery</v>
      </c>
      <c r="D13" s="13" t="str">
        <f>IF(A13="","",VLOOKUP(L13,[1]Events!$C$6:$AF$205,29,FALSE))</f>
        <v>Criss</v>
      </c>
      <c r="E13" s="13" t="str">
        <f>IF(A13="","",VLOOKUP(L13,[1]Events!$C$6:$AF$205,30,FALSE))</f>
        <v>Brown</v>
      </c>
      <c r="F13" s="13" t="str">
        <f>IF(A13="","",VLOOKUP(L13,[1]Events!$C$6:$AF$205,12,FALSE))</f>
        <v>Jagger</v>
      </c>
      <c r="G13" s="20">
        <f>IF(A13="","",'[1]Saturday Awards_data'!HN226)</f>
        <v>13</v>
      </c>
      <c r="H13" s="13">
        <f>IF(A13="","",'[1]Saturday Awards_data'!HO226)</f>
        <v>5</v>
      </c>
      <c r="L13" t="str">
        <f>IF(A13="","",'[1]Saturday Awards_data'!HQ226)</f>
        <v>Jagger</v>
      </c>
    </row>
    <row r="14" spans="1:12" x14ac:dyDescent="0.35">
      <c r="A14" s="12">
        <f>IF('[1]Saturday Awards_data'!HM227="","",'[1]Saturday Awards_data'!HM227)</f>
        <v>8</v>
      </c>
      <c r="B14" s="12" t="str">
        <f>IF(A14="","",VLOOKUP(L14,[1]Events!$C$6:$AF$205,13,FALSE))</f>
        <v>Frank</v>
      </c>
      <c r="C14" s="13" t="str">
        <f>IF(A14="","",VLOOKUP(L14,[1]Events!$C$6:$AF$205,14,FALSE))</f>
        <v>Kerchner</v>
      </c>
      <c r="D14" s="13" t="str">
        <f>IF(A14="","",VLOOKUP(L14,[1]Events!$C$6:$AF$205,29,FALSE))</f>
        <v>Frank</v>
      </c>
      <c r="E14" s="13" t="str">
        <f>IF(A14="","",VLOOKUP(L14,[1]Events!$C$6:$AF$205,30,FALSE))</f>
        <v>Montgomery</v>
      </c>
      <c r="F14" s="13" t="str">
        <f>IF(A14="","",VLOOKUP(L14,[1]Events!$C$6:$AF$205,12,FALSE))</f>
        <v>Phantom</v>
      </c>
      <c r="G14" s="20">
        <f>IF(A14="","",'[1]Saturday Awards_data'!HN227)</f>
        <v>12.5</v>
      </c>
      <c r="H14" s="13">
        <f>IF(A14="","",'[1]Saturday Awards_data'!HO227)</f>
        <v>4</v>
      </c>
      <c r="L14" t="str">
        <f>IF(A14="","",'[1]Saturday Awards_data'!HQ227)</f>
        <v>Phantom</v>
      </c>
    </row>
    <row r="15" spans="1:12" x14ac:dyDescent="0.35">
      <c r="A15" s="12">
        <f>IF('[1]Saturday Awards_data'!HM228="","",'[1]Saturday Awards_data'!HM228)</f>
        <v>9</v>
      </c>
      <c r="B15" s="12" t="str">
        <f>IF(A15="","",VLOOKUP(L15,[1]Events!$C$6:$AF$205,13,FALSE))</f>
        <v>Todd</v>
      </c>
      <c r="C15" s="13" t="str">
        <f>IF(A15="","",VLOOKUP(L15,[1]Events!$C$6:$AF$205,14,FALSE))</f>
        <v>Queen</v>
      </c>
      <c r="D15" s="13" t="str">
        <f>IF(A15="","",VLOOKUP(L15,[1]Events!$C$6:$AF$205,29,FALSE))</f>
        <v>Cierra</v>
      </c>
      <c r="E15" s="13" t="str">
        <f>IF(A15="","",VLOOKUP(L15,[1]Events!$C$6:$AF$205,30,FALSE))</f>
        <v>Zeigler</v>
      </c>
      <c r="F15" s="13" t="str">
        <f>IF(A15="","",VLOOKUP(L15,[1]Events!$C$6:$AF$205,12,FALSE))</f>
        <v>Tanner</v>
      </c>
      <c r="G15" s="20">
        <f>IF(A15="","",'[1]Saturday Awards_data'!HN228)</f>
        <v>11.5</v>
      </c>
      <c r="H15" s="13">
        <f>IF(A15="","",'[1]Saturday Awards_data'!HO228)</f>
        <v>4</v>
      </c>
      <c r="L15" t="str">
        <f>IF(A15="","",'[1]Saturday Awards_data'!HQ228)</f>
        <v>Tanner</v>
      </c>
    </row>
    <row r="16" spans="1:12" x14ac:dyDescent="0.35">
      <c r="A16" s="12">
        <f>IF('[1]Saturday Awards_data'!HM229="","",'[1]Saturday Awards_data'!HM229)</f>
        <v>9</v>
      </c>
      <c r="B16" s="12" t="str">
        <f>IF(A16="","",VLOOKUP(L16,[1]Events!$C$6:$AF$205,13,FALSE))</f>
        <v>Chandler</v>
      </c>
      <c r="C16" s="13" t="str">
        <f>IF(A16="","",VLOOKUP(L16,[1]Events!$C$6:$AF$205,14,FALSE))</f>
        <v>Leiby</v>
      </c>
      <c r="D16" s="13" t="str">
        <f>IF(A16="","",VLOOKUP(L16,[1]Events!$C$6:$AF$205,29,FALSE))</f>
        <v>Emily</v>
      </c>
      <c r="E16" s="13" t="str">
        <f>IF(A16="","",VLOOKUP(L16,[1]Events!$C$6:$AF$205,30,FALSE))</f>
        <v>Leiby</v>
      </c>
      <c r="F16" s="13" t="str">
        <f>IF(A16="","",VLOOKUP(L16,[1]Events!$C$6:$AF$205,12,FALSE))</f>
        <v>Asher</v>
      </c>
      <c r="G16" s="20">
        <f>IF(A16="","",'[1]Saturday Awards_data'!HN229)</f>
        <v>11.5</v>
      </c>
      <c r="H16" s="13">
        <f>IF(A16="","",'[1]Saturday Awards_data'!HO229)</f>
        <v>4</v>
      </c>
      <c r="L16" t="str">
        <f>IF(A16="","",'[1]Saturday Awards_data'!HQ229)</f>
        <v>Asher / Chandler</v>
      </c>
    </row>
    <row r="17" spans="1:12" x14ac:dyDescent="0.35">
      <c r="A17" s="12">
        <f>IF('[1]Saturday Awards_data'!HM230="","",'[1]Saturday Awards_data'!HM230)</f>
        <v>11</v>
      </c>
      <c r="B17" s="12" t="str">
        <f>IF(A17="","",VLOOKUP(L17,[1]Events!$C$6:$AF$205,13,FALSE))</f>
        <v>Ceirra</v>
      </c>
      <c r="C17" s="13" t="str">
        <f>IF(A17="","",VLOOKUP(L17,[1]Events!$C$6:$AF$205,14,FALSE))</f>
        <v>Zeigler</v>
      </c>
      <c r="D17" s="13" t="str">
        <f>IF(A17="","",VLOOKUP(L17,[1]Events!$C$6:$AF$205,29,FALSE))</f>
        <v>Todd</v>
      </c>
      <c r="E17" s="13" t="str">
        <f>IF(A17="","",VLOOKUP(L17,[1]Events!$C$6:$AF$205,30,FALSE))</f>
        <v>or Angela TBD</v>
      </c>
      <c r="F17" s="13" t="str">
        <f>IF(A17="","",VLOOKUP(L17,[1]Events!$C$6:$AF$205,12,FALSE))</f>
        <v>Swish</v>
      </c>
      <c r="G17" s="20">
        <f>IF(A17="","",'[1]Saturday Awards_data'!HN230)</f>
        <v>11.5</v>
      </c>
      <c r="H17" s="13">
        <f>IF(A17="","",'[1]Saturday Awards_data'!HO230)</f>
        <v>5</v>
      </c>
      <c r="L17" t="str">
        <f>IF(A17="","",'[1]Saturday Awards_data'!HQ230)</f>
        <v>Swish</v>
      </c>
    </row>
    <row r="18" spans="1:12" x14ac:dyDescent="0.35">
      <c r="A18" s="12">
        <f>IF('[1]Saturday Awards_data'!HM231="","",'[1]Saturday Awards_data'!HM231)</f>
        <v>11</v>
      </c>
      <c r="B18" s="12" t="str">
        <f>IF(A18="","",VLOOKUP(L18,[1]Events!$C$6:$AF$205,13,FALSE))</f>
        <v>Tabitha</v>
      </c>
      <c r="C18" s="13" t="str">
        <f>IF(A18="","",VLOOKUP(L18,[1]Events!$C$6:$AF$205,14,FALSE))</f>
        <v>Wise</v>
      </c>
      <c r="D18" s="13" t="str">
        <f>IF(A18="","",VLOOKUP(L18,[1]Events!$C$6:$AF$205,29,FALSE))</f>
        <v>Kim</v>
      </c>
      <c r="E18" s="13" t="str">
        <f>IF(A18="","",VLOOKUP(L18,[1]Events!$C$6:$AF$205,30,FALSE))</f>
        <v>Vaillancourt</v>
      </c>
      <c r="F18" s="13" t="str">
        <f>IF(A18="","",VLOOKUP(L18,[1]Events!$C$6:$AF$205,12,FALSE))</f>
        <v>Rico</v>
      </c>
      <c r="G18" s="20">
        <f>IF(A18="","",'[1]Saturday Awards_data'!HN231)</f>
        <v>11.5</v>
      </c>
      <c r="H18" s="13">
        <f>IF(A18="","",'[1]Saturday Awards_data'!HO231)</f>
        <v>5</v>
      </c>
      <c r="L18" t="str">
        <f>IF(A18="","",'[1]Saturday Awards_data'!HQ231)</f>
        <v>Rico</v>
      </c>
    </row>
    <row r="19" spans="1:12" x14ac:dyDescent="0.35">
      <c r="A19" s="12">
        <f>IF('[1]Saturday Awards_data'!HM232="","",'[1]Saturday Awards_data'!HM232)</f>
        <v>13</v>
      </c>
      <c r="B19" s="12" t="str">
        <f>IF(A19="","",VLOOKUP(L19,[1]Events!$C$6:$AF$205,13,FALSE))</f>
        <v>Jeff</v>
      </c>
      <c r="C19" s="13" t="str">
        <f>IF(A19="","",VLOOKUP(L19,[1]Events!$C$6:$AF$205,14,FALSE))</f>
        <v>Bergquist</v>
      </c>
      <c r="D19" s="13" t="str">
        <f>IF(A19="","",VLOOKUP(L19,[1]Events!$C$6:$AF$205,29,FALSE))</f>
        <v>Frank</v>
      </c>
      <c r="E19" s="13" t="str">
        <f>IF(A19="","",VLOOKUP(L19,[1]Events!$C$6:$AF$205,30,FALSE))</f>
        <v>Montgomery</v>
      </c>
      <c r="F19" s="13" t="str">
        <f>IF(A19="","",VLOOKUP(L19,[1]Events!$C$6:$AF$205,12,FALSE))</f>
        <v>Chloe</v>
      </c>
      <c r="G19" s="20">
        <f>IF(A19="","",'[1]Saturday Awards_data'!HN232)</f>
        <v>11</v>
      </c>
      <c r="H19" s="13">
        <f>IF(A19="","",'[1]Saturday Awards_data'!HO232)</f>
        <v>4</v>
      </c>
      <c r="L19" t="str">
        <f>IF(A19="","",'[1]Saturday Awards_data'!HQ232)</f>
        <v>Chloe / Jeff</v>
      </c>
    </row>
    <row r="20" spans="1:12" x14ac:dyDescent="0.35">
      <c r="A20" s="12">
        <f>IF('[1]Saturday Awards_data'!HM233="","",'[1]Saturday Awards_data'!HM233)</f>
        <v>14</v>
      </c>
      <c r="B20" s="12" t="str">
        <f>IF(A20="","",VLOOKUP(L20,[1]Events!$C$6:$AF$205,13,FALSE))</f>
        <v>Dave</v>
      </c>
      <c r="C20" s="13" t="str">
        <f>IF(A20="","",VLOOKUP(L20,[1]Events!$C$6:$AF$205,14,FALSE))</f>
        <v>Erb</v>
      </c>
      <c r="D20" s="13" t="str">
        <f>IF(A20="","",VLOOKUP(L20,[1]Events!$C$6:$AF$205,29,FALSE))</f>
        <v>Tim</v>
      </c>
      <c r="E20" s="13" t="str">
        <f>IF(A20="","",VLOOKUP(L20,[1]Events!$C$6:$AF$205,30,FALSE))</f>
        <v>Hauck</v>
      </c>
      <c r="F20" s="13" t="str">
        <f>IF(A20="","",VLOOKUP(L20,[1]Events!$C$6:$AF$205,12,FALSE))</f>
        <v>Phoenix</v>
      </c>
      <c r="G20" s="20">
        <f>IF(A20="","",'[1]Saturday Awards_data'!HN233)</f>
        <v>11</v>
      </c>
      <c r="H20" s="13">
        <f>IF(A20="","",'[1]Saturday Awards_data'!HO233)</f>
        <v>5</v>
      </c>
      <c r="L20" t="str">
        <f>IF(A20="","",'[1]Saturday Awards_data'!HQ233)</f>
        <v>Phoenix</v>
      </c>
    </row>
    <row r="21" spans="1:12" x14ac:dyDescent="0.35">
      <c r="A21" s="12">
        <f>IF('[1]Saturday Awards_data'!HM234="","",'[1]Saturday Awards_data'!HM234)</f>
        <v>15</v>
      </c>
      <c r="B21" s="12" t="str">
        <f>IF(A21="","",VLOOKUP(L21,[1]Events!$C$6:$AF$205,13,FALSE))</f>
        <v>Criss</v>
      </c>
      <c r="C21" s="13" t="str">
        <f>IF(A21="","",VLOOKUP(L21,[1]Events!$C$6:$AF$205,14,FALSE))</f>
        <v>Brown</v>
      </c>
      <c r="D21" s="13" t="str">
        <f>IF(A21="","",VLOOKUP(L21,[1]Events!$C$6:$AF$205,29,FALSE))</f>
        <v>Matt</v>
      </c>
      <c r="E21" s="13" t="str">
        <f>IF(A21="","",VLOOKUP(L21,[1]Events!$C$6:$AF$205,30,FALSE))</f>
        <v>Repko</v>
      </c>
      <c r="F21" s="13" t="str">
        <f>IF(A21="","",VLOOKUP(L21,[1]Events!$C$6:$AF$205,12,FALSE))</f>
        <v>Sizzle</v>
      </c>
      <c r="G21" s="20">
        <f>IF(A21="","",'[1]Saturday Awards_data'!HN234)</f>
        <v>10.5</v>
      </c>
      <c r="H21" s="13">
        <f>IF(A21="","",'[1]Saturday Awards_data'!HO234)</f>
        <v>4</v>
      </c>
      <c r="L21" t="str">
        <f>IF(A21="","",'[1]Saturday Awards_data'!HQ234)</f>
        <v>Sizzle</v>
      </c>
    </row>
    <row r="22" spans="1:12" x14ac:dyDescent="0.35">
      <c r="A22" s="12">
        <f>IF('[1]Saturday Awards_data'!HM235="","",'[1]Saturday Awards_data'!HM235)</f>
        <v>16</v>
      </c>
      <c r="B22" s="12" t="str">
        <f>IF(A22="","",VLOOKUP(L22,[1]Events!$C$6:$AF$205,13,FALSE))</f>
        <v>Alan</v>
      </c>
      <c r="C22" s="13" t="str">
        <f>IF(A22="","",VLOOKUP(L22,[1]Events!$C$6:$AF$205,14,FALSE))</f>
        <v>Eckman</v>
      </c>
      <c r="D22" s="13" t="str">
        <f>IF(A22="","",VLOOKUP(L22,[1]Events!$C$6:$AF$205,29,FALSE))</f>
        <v>Criss</v>
      </c>
      <c r="E22" s="13" t="str">
        <f>IF(A22="","",VLOOKUP(L22,[1]Events!$C$6:$AF$205,30,FALSE))</f>
        <v>Brown</v>
      </c>
      <c r="F22" s="13" t="str">
        <f>IF(A22="","",VLOOKUP(L22,[1]Events!$C$6:$AF$205,12,FALSE))</f>
        <v>Blue</v>
      </c>
      <c r="G22" s="20">
        <f>IF(A22="","",'[1]Saturday Awards_data'!HN235)</f>
        <v>10</v>
      </c>
      <c r="H22" s="13">
        <f>IF(A22="","",'[1]Saturday Awards_data'!HO235)</f>
        <v>4</v>
      </c>
      <c r="L22" t="str">
        <f>IF(A22="","",'[1]Saturday Awards_data'!HQ235)</f>
        <v>Blue</v>
      </c>
    </row>
    <row r="23" spans="1:12" x14ac:dyDescent="0.35">
      <c r="A23" s="12">
        <f>IF('[1]Saturday Awards_data'!HM236="","",'[1]Saturday Awards_data'!HM236)</f>
        <v>17</v>
      </c>
      <c r="B23" s="12" t="str">
        <f>IF(A23="","",VLOOKUP(L23,[1]Events!$C$6:$AF$205,13,FALSE))</f>
        <v>Birgit</v>
      </c>
      <c r="C23" s="13" t="str">
        <f>IF(A23="","",VLOOKUP(L23,[1]Events!$C$6:$AF$205,14,FALSE))</f>
        <v>Locklear</v>
      </c>
      <c r="D23" s="13" t="str">
        <f>IF(A23="","",VLOOKUP(L23,[1]Events!$C$6:$AF$205,29,FALSE))</f>
        <v>Frank</v>
      </c>
      <c r="E23" s="13" t="str">
        <f>IF(A23="","",VLOOKUP(L23,[1]Events!$C$6:$AF$205,30,FALSE))</f>
        <v>Montgomery</v>
      </c>
      <c r="F23" s="13" t="str">
        <f>IF(A23="","",VLOOKUP(L23,[1]Events!$C$6:$AF$205,12,FALSE))</f>
        <v>Ahi</v>
      </c>
      <c r="G23" s="20">
        <f>IF(A23="","",'[1]Saturday Awards_data'!HN236)</f>
        <v>10</v>
      </c>
      <c r="H23" s="13">
        <f>IF(A23="","",'[1]Saturday Awards_data'!HO236)</f>
        <v>5</v>
      </c>
      <c r="L23" t="str">
        <f>IF(A23="","",'[1]Saturday Awards_data'!HQ236)</f>
        <v>Ahi</v>
      </c>
    </row>
    <row r="24" spans="1:12" x14ac:dyDescent="0.35">
      <c r="A24" s="12">
        <f>IF('[1]Saturday Awards_data'!HM237="","",'[1]Saturday Awards_data'!HM237)</f>
        <v>17</v>
      </c>
      <c r="B24" s="12" t="str">
        <f>IF(A24="","",VLOOKUP(L24,[1]Events!$C$6:$AF$205,13,FALSE))</f>
        <v>Pin</v>
      </c>
      <c r="C24" s="13" t="str">
        <f>IF(A24="","",VLOOKUP(L24,[1]Events!$C$6:$AF$205,14,FALSE))</f>
        <v>Siang</v>
      </c>
      <c r="D24" s="13" t="str">
        <f>IF(A24="","",VLOOKUP(L24,[1]Events!$C$6:$AF$205,29,FALSE))</f>
        <v>Brendon</v>
      </c>
      <c r="E24" s="13" t="str">
        <f>IF(A24="","",VLOOKUP(L24,[1]Events!$C$6:$AF$205,30,FALSE))</f>
        <v>Siang</v>
      </c>
      <c r="F24" s="13" t="str">
        <f>IF(A24="","",VLOOKUP(L24,[1]Events!$C$6:$AF$205,12,FALSE))</f>
        <v>Batman</v>
      </c>
      <c r="G24" s="20">
        <f>IF(A24="","",'[1]Saturday Awards_data'!HN237)</f>
        <v>10</v>
      </c>
      <c r="H24" s="13">
        <f>IF(A24="","",'[1]Saturday Awards_data'!HO237)</f>
        <v>5</v>
      </c>
      <c r="L24" t="str">
        <f>IF(A24="","",'[1]Saturday Awards_data'!HQ237)</f>
        <v>Batman / Pin</v>
      </c>
    </row>
    <row r="25" spans="1:12" x14ac:dyDescent="0.35">
      <c r="A25" s="12">
        <f>IF('[1]Saturday Awards_data'!HM238="","",'[1]Saturday Awards_data'!HM238)</f>
        <v>19</v>
      </c>
      <c r="B25" s="12" t="str">
        <f>IF(A25="","",VLOOKUP(L25,[1]Events!$C$6:$AF$205,13,FALSE))</f>
        <v>Kim</v>
      </c>
      <c r="C25" s="13" t="str">
        <f>IF(A25="","",VLOOKUP(L25,[1]Events!$C$6:$AF$205,14,FALSE))</f>
        <v>Vaillancourt</v>
      </c>
      <c r="D25" s="13" t="str">
        <f>IF(A25="","",VLOOKUP(L25,[1]Events!$C$6:$AF$205,29,FALSE))</f>
        <v>Tabitha</v>
      </c>
      <c r="E25" s="13" t="str">
        <f>IF(A25="","",VLOOKUP(L25,[1]Events!$C$6:$AF$205,30,FALSE))</f>
        <v>Wise</v>
      </c>
      <c r="F25" s="13" t="str">
        <f>IF(A25="","",VLOOKUP(L25,[1]Events!$C$6:$AF$205,12,FALSE))</f>
        <v>Riptyde</v>
      </c>
      <c r="G25" s="20">
        <f>IF(A25="","",'[1]Saturday Awards_data'!HN238)</f>
        <v>10</v>
      </c>
      <c r="H25" s="13">
        <f>IF(A25="","",'[1]Saturday Awards_data'!HO238)</f>
        <v>6</v>
      </c>
      <c r="L25" t="str">
        <f>IF(A25="","",'[1]Saturday Awards_data'!HQ238)</f>
        <v>Riptyde</v>
      </c>
    </row>
    <row r="26" spans="1:12" x14ac:dyDescent="0.35">
      <c r="A26" s="12">
        <f>IF('[1]Saturday Awards_data'!HM239="","",'[1]Saturday Awards_data'!HM239)</f>
        <v>20</v>
      </c>
      <c r="B26" s="12" t="str">
        <f>IF(A26="","",VLOOKUP(L26,[1]Events!$C$6:$AF$205,13,FALSE))</f>
        <v>Angela</v>
      </c>
      <c r="C26" s="13" t="str">
        <f>IF(A26="","",VLOOKUP(L26,[1]Events!$C$6:$AF$205,14,FALSE))</f>
        <v>Zeigler</v>
      </c>
      <c r="D26" s="13" t="str">
        <f>IF(A26="","",VLOOKUP(L26,[1]Events!$C$6:$AF$205,29,FALSE))</f>
        <v>Brad</v>
      </c>
      <c r="E26" s="13" t="str">
        <f>IF(A26="","",VLOOKUP(L26,[1]Events!$C$6:$AF$205,30,FALSE))</f>
        <v>Zeigler</v>
      </c>
      <c r="F26" s="13" t="str">
        <f>IF(A26="","",VLOOKUP(L26,[1]Events!$C$6:$AF$205,12,FALSE))</f>
        <v>Sky</v>
      </c>
      <c r="G26" s="20">
        <f>IF(A26="","",'[1]Saturday Awards_data'!HN239)</f>
        <v>9.5</v>
      </c>
      <c r="H26" s="13">
        <f>IF(A26="","",'[1]Saturday Awards_data'!HO239)</f>
        <v>5</v>
      </c>
      <c r="L26" t="str">
        <f>IF(A26="","",'[1]Saturday Awards_data'!HQ239)</f>
        <v>Sky / Angela</v>
      </c>
    </row>
    <row r="27" spans="1:12" x14ac:dyDescent="0.35">
      <c r="A27" s="12">
        <f>IF('[1]Saturday Awards_data'!HM240="","",'[1]Saturday Awards_data'!HM240)</f>
        <v>21</v>
      </c>
      <c r="B27" s="12" t="str">
        <f>IF(A27="","",VLOOKUP(L27,[1]Events!$C$6:$AF$205,13,FALSE))</f>
        <v>Joe</v>
      </c>
      <c r="C27" s="13" t="str">
        <f>IF(A27="","",VLOOKUP(L27,[1]Events!$C$6:$AF$205,14,FALSE))</f>
        <v>Adams</v>
      </c>
      <c r="D27" s="13" t="str">
        <f>IF(A27="","",VLOOKUP(L27,[1]Events!$C$6:$AF$205,29,FALSE))</f>
        <v>Ceirra</v>
      </c>
      <c r="E27" s="13" t="str">
        <f>IF(A27="","",VLOOKUP(L27,[1]Events!$C$6:$AF$205,30,FALSE))</f>
        <v>Zeigler</v>
      </c>
      <c r="F27" s="13" t="str">
        <f>IF(A27="","",VLOOKUP(L27,[1]Events!$C$6:$AF$205,12,FALSE))</f>
        <v>Jesse James</v>
      </c>
      <c r="G27" s="20">
        <f>IF(A27="","",'[1]Saturday Awards_data'!HN240)</f>
        <v>9</v>
      </c>
      <c r="H27" s="13">
        <f>IF(A27="","",'[1]Saturday Awards_data'!HO240)</f>
        <v>4</v>
      </c>
      <c r="L27" t="str">
        <f>IF(A27="","",'[1]Saturday Awards_data'!HQ240)</f>
        <v>Jesse James / Joe</v>
      </c>
    </row>
    <row r="28" spans="1:12" x14ac:dyDescent="0.35">
      <c r="A28" s="12">
        <f>IF('[1]Saturday Awards_data'!HM241="","",'[1]Saturday Awards_data'!HM241)</f>
        <v>22</v>
      </c>
      <c r="B28" s="12" t="str">
        <f>IF(A28="","",VLOOKUP(L28,[1]Events!$C$6:$AF$205,13,FALSE))</f>
        <v>John</v>
      </c>
      <c r="C28" s="13" t="str">
        <f>IF(A28="","",VLOOKUP(L28,[1]Events!$C$6:$AF$205,14,FALSE))</f>
        <v>Ford</v>
      </c>
      <c r="D28" s="13" t="str">
        <f>IF(A28="","",VLOOKUP(L28,[1]Events!$C$6:$AF$205,29,FALSE))</f>
        <v>Kathryn</v>
      </c>
      <c r="E28" s="13" t="str">
        <f>IF(A28="","",VLOOKUP(L28,[1]Events!$C$6:$AF$205,30,FALSE))</f>
        <v>Ford</v>
      </c>
      <c r="F28" s="13" t="str">
        <f>IF(A28="","",VLOOKUP(L28,[1]Events!$C$6:$AF$205,12,FALSE))</f>
        <v>Rocky</v>
      </c>
      <c r="G28" s="20">
        <f>IF(A28="","",'[1]Saturday Awards_data'!HN241)</f>
        <v>9</v>
      </c>
      <c r="H28" s="13">
        <f>IF(A28="","",'[1]Saturday Awards_data'!HO241)</f>
        <v>7</v>
      </c>
      <c r="L28" t="str">
        <f>IF(A28="","",'[1]Saturday Awards_data'!HQ241)</f>
        <v>Rocky / John</v>
      </c>
    </row>
    <row r="29" spans="1:12" x14ac:dyDescent="0.35">
      <c r="A29" s="12">
        <f>IF('[1]Saturday Awards_data'!HM242="","",'[1]Saturday Awards_data'!HM242)</f>
        <v>23</v>
      </c>
      <c r="B29" s="12" t="str">
        <f>IF(A29="","",VLOOKUP(L29,[1]Events!$C$6:$AF$205,13,FALSE))</f>
        <v>Ceirra</v>
      </c>
      <c r="C29" s="13" t="str">
        <f>IF(A29="","",VLOOKUP(L29,[1]Events!$C$6:$AF$205,14,FALSE))</f>
        <v>Zeigler</v>
      </c>
      <c r="D29" s="13" t="str">
        <f>IF(A29="","",VLOOKUP(L29,[1]Events!$C$6:$AF$205,29,FALSE))</f>
        <v>Todd</v>
      </c>
      <c r="E29" s="13" t="str">
        <f>IF(A29="","",VLOOKUP(L29,[1]Events!$C$6:$AF$205,30,FALSE))</f>
        <v>or Angela TBD</v>
      </c>
      <c r="F29" s="13" t="str">
        <f>IF(A29="","",VLOOKUP(L29,[1]Events!$C$6:$AF$205,12,FALSE))</f>
        <v>Stacey</v>
      </c>
      <c r="G29" s="20">
        <f>IF(A29="","",'[1]Saturday Awards_data'!HN242)</f>
        <v>8.5</v>
      </c>
      <c r="H29" s="13">
        <f>IF(A29="","",'[1]Saturday Awards_data'!HO242)</f>
        <v>3</v>
      </c>
      <c r="L29" t="str">
        <f>IF(A29="","",'[1]Saturday Awards_data'!HQ242)</f>
        <v>Stacey</v>
      </c>
    </row>
    <row r="30" spans="1:12" x14ac:dyDescent="0.35">
      <c r="A30" s="12">
        <f>IF('[1]Saturday Awards_data'!HM243="","",'[1]Saturday Awards_data'!HM243)</f>
        <v>24</v>
      </c>
      <c r="B30" s="12" t="str">
        <f>IF(A30="","",VLOOKUP(L30,[1]Events!$C$6:$AF$205,13,FALSE))</f>
        <v>Jeff</v>
      </c>
      <c r="C30" s="13" t="str">
        <f>IF(A30="","",VLOOKUP(L30,[1]Events!$C$6:$AF$205,14,FALSE))</f>
        <v>Bergquist</v>
      </c>
      <c r="D30" s="13" t="str">
        <f>IF(A30="","",VLOOKUP(L30,[1]Events!$C$6:$AF$205,29,FALSE))</f>
        <v>Melanie</v>
      </c>
      <c r="E30" s="13" t="str">
        <f>IF(A30="","",VLOOKUP(L30,[1]Events!$C$6:$AF$205,30,FALSE))</f>
        <v>Griggs</v>
      </c>
      <c r="F30" s="13" t="str">
        <f>IF(A30="","",VLOOKUP(L30,[1]Events!$C$6:$AF$205,12,FALSE))</f>
        <v>Colby</v>
      </c>
      <c r="G30" s="20">
        <f>IF(A30="","",'[1]Saturday Awards_data'!HN243)</f>
        <v>8.5</v>
      </c>
      <c r="H30" s="13">
        <f>IF(A30="","",'[1]Saturday Awards_data'!HO243)</f>
        <v>4</v>
      </c>
      <c r="L30" t="str">
        <f>IF(A30="","",'[1]Saturday Awards_data'!HQ243)</f>
        <v>Colby</v>
      </c>
    </row>
    <row r="31" spans="1:12" x14ac:dyDescent="0.35">
      <c r="A31" s="12">
        <f>IF('[1]Saturday Awards_data'!HM244="","",'[1]Saturday Awards_data'!HM244)</f>
        <v>25</v>
      </c>
      <c r="B31" s="12" t="str">
        <f>IF(A31="","",VLOOKUP(L31,[1]Events!$C$6:$AF$205,13,FALSE))</f>
        <v>Melanie</v>
      </c>
      <c r="C31" s="13" t="str">
        <f>IF(A31="","",VLOOKUP(L31,[1]Events!$C$6:$AF$205,14,FALSE))</f>
        <v>Griggs</v>
      </c>
      <c r="D31" s="13" t="str">
        <f>IF(A31="","",VLOOKUP(L31,[1]Events!$C$6:$AF$205,29,FALSE))</f>
        <v>Frank</v>
      </c>
      <c r="E31" s="13" t="str">
        <f>IF(A31="","",VLOOKUP(L31,[1]Events!$C$6:$AF$205,30,FALSE))</f>
        <v>Montgomery</v>
      </c>
      <c r="F31" s="13" t="str">
        <f>IF(A31="","",VLOOKUP(L31,[1]Events!$C$6:$AF$205,12,FALSE))</f>
        <v>Flame</v>
      </c>
      <c r="G31" s="20">
        <f>IF(A31="","",'[1]Saturday Awards_data'!HN244)</f>
        <v>8.5</v>
      </c>
      <c r="H31" s="13">
        <f>IF(A31="","",'[1]Saturday Awards_data'!HO244)</f>
        <v>5</v>
      </c>
      <c r="L31" t="str">
        <f>IF(A31="","",'[1]Saturday Awards_data'!HQ244)</f>
        <v>Flame</v>
      </c>
    </row>
    <row r="32" spans="1:12" x14ac:dyDescent="0.35">
      <c r="A32" s="12">
        <f>IF('[1]Saturday Awards_data'!HM245="","",'[1]Saturday Awards_data'!HM245)</f>
        <v>26</v>
      </c>
      <c r="B32" s="12" t="str">
        <f>IF(A32="","",VLOOKUP(L32,[1]Events!$C$6:$AF$205,13,FALSE))</f>
        <v>Bob</v>
      </c>
      <c r="C32" s="13" t="str">
        <f>IF(A32="","",VLOOKUP(L32,[1]Events!$C$6:$AF$205,14,FALSE))</f>
        <v>Griggs</v>
      </c>
      <c r="D32" s="13" t="str">
        <f>IF(A32="","",VLOOKUP(L32,[1]Events!$C$6:$AF$205,29,FALSE))</f>
        <v>Melanie</v>
      </c>
      <c r="E32" s="13" t="str">
        <f>IF(A32="","",VLOOKUP(L32,[1]Events!$C$6:$AF$205,30,FALSE))</f>
        <v>Griggs</v>
      </c>
      <c r="F32" s="13" t="str">
        <f>IF(A32="","",VLOOKUP(L32,[1]Events!$C$6:$AF$205,12,FALSE))</f>
        <v>Zappa</v>
      </c>
      <c r="G32" s="20">
        <f>IF(A32="","",'[1]Saturday Awards_data'!HN245)</f>
        <v>8</v>
      </c>
      <c r="H32" s="13">
        <f>IF(A32="","",'[1]Saturday Awards_data'!HO245)</f>
        <v>5</v>
      </c>
      <c r="L32" t="str">
        <f>IF(A32="","",'[1]Saturday Awards_data'!HQ245)</f>
        <v>Zappa / Bob</v>
      </c>
    </row>
    <row r="33" spans="1:12" x14ac:dyDescent="0.35">
      <c r="A33" s="12">
        <f>IF('[1]Saturday Awards_data'!HM246="","",'[1]Saturday Awards_data'!HM246)</f>
        <v>26</v>
      </c>
      <c r="B33" s="12" t="str">
        <f>IF(A33="","",VLOOKUP(L33,[1]Events!$C$6:$AF$205,13,FALSE))</f>
        <v>Joe</v>
      </c>
      <c r="C33" s="13" t="str">
        <f>IF(A33="","",VLOOKUP(L33,[1]Events!$C$6:$AF$205,14,FALSE))</f>
        <v>Adams</v>
      </c>
      <c r="D33" s="13" t="str">
        <f>IF(A33="","",VLOOKUP(L33,[1]Events!$C$6:$AF$205,29,FALSE))</f>
        <v>Frank</v>
      </c>
      <c r="E33" s="13" t="str">
        <f>IF(A33="","",VLOOKUP(L33,[1]Events!$C$6:$AF$205,30,FALSE))</f>
        <v>Montgomery</v>
      </c>
      <c r="F33" s="13" t="str">
        <f>IF(A33="","",VLOOKUP(L33,[1]Events!$C$6:$AF$205,12,FALSE))</f>
        <v>Gunner</v>
      </c>
      <c r="G33" s="20">
        <f>IF(A33="","",'[1]Saturday Awards_data'!HN246)</f>
        <v>8</v>
      </c>
      <c r="H33" s="13">
        <f>IF(A33="","",'[1]Saturday Awards_data'!HO246)</f>
        <v>5</v>
      </c>
      <c r="L33" t="str">
        <f>IF(A33="","",'[1]Saturday Awards_data'!HQ246)</f>
        <v>Gunner / Joe</v>
      </c>
    </row>
    <row r="34" spans="1:12" x14ac:dyDescent="0.35">
      <c r="A34" s="12">
        <f>IF('[1]Saturday Awards_data'!HM247="","",'[1]Saturday Awards_data'!HM247)</f>
        <v>28</v>
      </c>
      <c r="B34" s="12" t="str">
        <f>IF(A34="","",VLOOKUP(L34,[1]Events!$C$6:$AF$205,13,FALSE))</f>
        <v>Birgit</v>
      </c>
      <c r="C34" s="13" t="str">
        <f>IF(A34="","",VLOOKUP(L34,[1]Events!$C$6:$AF$205,14,FALSE))</f>
        <v>Locklear</v>
      </c>
      <c r="D34" s="13" t="str">
        <f>IF(A34="","",VLOOKUP(L34,[1]Events!$C$6:$AF$205,29,FALSE))</f>
        <v>Frank</v>
      </c>
      <c r="E34" s="13" t="str">
        <f>IF(A34="","",VLOOKUP(L34,[1]Events!$C$6:$AF$205,30,FALSE))</f>
        <v>Montgomery</v>
      </c>
      <c r="F34" s="13" t="str">
        <f>IF(A34="","",VLOOKUP(L34,[1]Events!$C$6:$AF$205,12,FALSE))</f>
        <v>Luna</v>
      </c>
      <c r="G34" s="20">
        <f>IF(A34="","",'[1]Saturday Awards_data'!HN247)</f>
        <v>7.5</v>
      </c>
      <c r="H34" s="13">
        <f>IF(A34="","",'[1]Saturday Awards_data'!HO247)</f>
        <v>4</v>
      </c>
      <c r="L34" t="str">
        <f>IF(A34="","",'[1]Saturday Awards_data'!HQ247)</f>
        <v>Luna</v>
      </c>
    </row>
    <row r="35" spans="1:12" x14ac:dyDescent="0.35">
      <c r="A35" s="12">
        <f>IF('[1]Saturday Awards_data'!HM248="","",'[1]Saturday Awards_data'!HM248)</f>
        <v>29</v>
      </c>
      <c r="B35" s="12" t="str">
        <f>IF(A35="","",VLOOKUP(L35,[1]Events!$C$6:$AF$205,13,FALSE))</f>
        <v>Gina</v>
      </c>
      <c r="C35" s="13" t="str">
        <f>IF(A35="","",VLOOKUP(L35,[1]Events!$C$6:$AF$205,14,FALSE))</f>
        <v>Crawford</v>
      </c>
      <c r="D35" s="13" t="str">
        <f>IF(A35="","",VLOOKUP(L35,[1]Events!$C$6:$AF$205,29,FALSE))</f>
        <v>Melanie</v>
      </c>
      <c r="E35" s="13" t="str">
        <f>IF(A35="","",VLOOKUP(L35,[1]Events!$C$6:$AF$205,30,FALSE))</f>
        <v>Griggs</v>
      </c>
      <c r="F35" s="13" t="str">
        <f>IF(A35="","",VLOOKUP(L35,[1]Events!$C$6:$AF$205,12,FALSE))</f>
        <v>Josie</v>
      </c>
      <c r="G35" s="20">
        <f>IF(A35="","",'[1]Saturday Awards_data'!HN248)</f>
        <v>7</v>
      </c>
      <c r="H35" s="13">
        <f>IF(A35="","",'[1]Saturday Awards_data'!HO248)</f>
        <v>4</v>
      </c>
      <c r="L35" t="str">
        <f>IF(A35="","",'[1]Saturday Awards_data'!HQ248)</f>
        <v>Josie / Gina</v>
      </c>
    </row>
    <row r="36" spans="1:12" x14ac:dyDescent="0.35">
      <c r="A36" s="12">
        <f>IF('[1]Saturday Awards_data'!HM249="","",'[1]Saturday Awards_data'!HM249)</f>
        <v>30</v>
      </c>
      <c r="B36" s="12" t="str">
        <f>IF(A36="","",VLOOKUP(L36,[1]Events!$C$6:$AF$205,13,FALSE))</f>
        <v>Megan</v>
      </c>
      <c r="C36" s="13" t="str">
        <f>IF(A36="","",VLOOKUP(L36,[1]Events!$C$6:$AF$205,14,FALSE))</f>
        <v>Stahlnecker</v>
      </c>
      <c r="D36" s="13" t="str">
        <f>IF(A36="","",VLOOKUP(L36,[1]Events!$C$6:$AF$205,29,FALSE))</f>
        <v>Kelsey</v>
      </c>
      <c r="E36" s="13" t="str">
        <f>IF(A36="","",VLOOKUP(L36,[1]Events!$C$6:$AF$205,30,FALSE))</f>
        <v>Rohm</v>
      </c>
      <c r="F36" s="13" t="str">
        <f>IF(A36="","",VLOOKUP(L36,[1]Events!$C$6:$AF$205,12,FALSE))</f>
        <v>Minnow</v>
      </c>
      <c r="G36" s="20">
        <f>IF(A36="","",'[1]Saturday Awards_data'!HN249)</f>
        <v>6.5</v>
      </c>
      <c r="H36" s="13">
        <f>IF(A36="","",'[1]Saturday Awards_data'!HO249)</f>
        <v>5</v>
      </c>
      <c r="L36" t="str">
        <f>IF(A36="","",'[1]Saturday Awards_data'!HQ249)</f>
        <v>Minnow</v>
      </c>
    </row>
    <row r="37" spans="1:12" x14ac:dyDescent="0.35">
      <c r="A37" s="12">
        <f>IF('[1]Saturday Awards_data'!HM250="","",'[1]Saturday Awards_data'!HM250)</f>
        <v>31</v>
      </c>
      <c r="B37" s="12" t="str">
        <f>IF(A37="","",VLOOKUP(L37,[1]Events!$C$6:$AF$205,13,FALSE))</f>
        <v>Megan</v>
      </c>
      <c r="C37" s="13" t="str">
        <f>IF(A37="","",VLOOKUP(L37,[1]Events!$C$6:$AF$205,14,FALSE))</f>
        <v>Stahlnecker</v>
      </c>
      <c r="D37" s="13" t="str">
        <f>IF(A37="","",VLOOKUP(L37,[1]Events!$C$6:$AF$205,29,FALSE))</f>
        <v>Jake</v>
      </c>
      <c r="E37" s="13" t="str">
        <f>IF(A37="","",VLOOKUP(L37,[1]Events!$C$6:$AF$205,30,FALSE))</f>
        <v>Rohm</v>
      </c>
      <c r="F37" s="13" t="str">
        <f>IF(A37="","",VLOOKUP(L37,[1]Events!$C$6:$AF$205,12,FALSE))</f>
        <v>Tripp</v>
      </c>
      <c r="G37" s="20">
        <f>IF(A37="","",'[1]Saturday Awards_data'!HN250)</f>
        <v>6</v>
      </c>
      <c r="H37" s="13">
        <f>IF(A37="","",'[1]Saturday Awards_data'!HO250)</f>
        <v>5</v>
      </c>
      <c r="L37" t="str">
        <f>IF(A37="","",'[1]Saturday Awards_data'!HQ250)</f>
        <v>Tripp</v>
      </c>
    </row>
    <row r="38" spans="1:12" x14ac:dyDescent="0.35">
      <c r="A38" s="12">
        <f>IF('[1]Saturday Awards_data'!HM251="","",'[1]Saturday Awards_data'!HM251)</f>
        <v>32</v>
      </c>
      <c r="B38" s="12" t="str">
        <f>IF(A38="","",VLOOKUP(L38,[1]Events!$C$6:$AF$205,13,FALSE))</f>
        <v>Casey</v>
      </c>
      <c r="C38" s="13" t="str">
        <f>IF(A38="","",VLOOKUP(L38,[1]Events!$C$6:$AF$205,14,FALSE))</f>
        <v>Rhoten</v>
      </c>
      <c r="D38" s="13" t="str">
        <f>IF(A38="","",VLOOKUP(L38,[1]Events!$C$6:$AF$205,29,FALSE))</f>
        <v>Steph</v>
      </c>
      <c r="E38" s="13" t="str">
        <f>IF(A38="","",VLOOKUP(L38,[1]Events!$C$6:$AF$205,30,FALSE))</f>
        <v>Carbaugh</v>
      </c>
      <c r="F38" s="13" t="str">
        <f>IF(A38="","",VLOOKUP(L38,[1]Events!$C$6:$AF$205,12,FALSE))</f>
        <v>Chloe</v>
      </c>
      <c r="G38" s="20">
        <f>IF(A38="","",'[1]Saturday Awards_data'!HN251)</f>
        <v>5.5</v>
      </c>
      <c r="H38" s="13">
        <f>IF(A38="","",'[1]Saturday Awards_data'!HO251)</f>
        <v>5</v>
      </c>
      <c r="L38" t="str">
        <f>IF(A38="","",'[1]Saturday Awards_data'!HQ251)</f>
        <v>Chloe / Casey</v>
      </c>
    </row>
    <row r="39" spans="1:12" x14ac:dyDescent="0.35">
      <c r="A39" s="12">
        <f>IF('[1]Saturday Awards_data'!HM252="","",'[1]Saturday Awards_data'!HM252)</f>
        <v>32</v>
      </c>
      <c r="B39" s="12" t="str">
        <f>IF(A39="","",VLOOKUP(L39,[1]Events!$C$6:$AF$205,13,FALSE))</f>
        <v>Emily</v>
      </c>
      <c r="C39" s="13" t="str">
        <f>IF(A39="","",VLOOKUP(L39,[1]Events!$C$6:$AF$205,14,FALSE))</f>
        <v>Leiby</v>
      </c>
      <c r="D39" s="13" t="str">
        <f>IF(A39="","",VLOOKUP(L39,[1]Events!$C$6:$AF$205,29,FALSE))</f>
        <v>TayShon</v>
      </c>
      <c r="E39" s="13" t="str">
        <f>IF(A39="","",VLOOKUP(L39,[1]Events!$C$6:$AF$205,30,FALSE))</f>
        <v>Hill</v>
      </c>
      <c r="F39" s="13" t="str">
        <f>IF(A39="","",VLOOKUP(L39,[1]Events!$C$6:$AF$205,12,FALSE))</f>
        <v>Journey</v>
      </c>
      <c r="G39" s="20">
        <f>IF(A39="","",'[1]Saturday Awards_data'!HN252)</f>
        <v>5.5</v>
      </c>
      <c r="H39" s="13">
        <f>IF(A39="","",'[1]Saturday Awards_data'!HO252)</f>
        <v>5</v>
      </c>
      <c r="L39" t="str">
        <f>IF(A39="","",'[1]Saturday Awards_data'!HQ252)</f>
        <v>Journey</v>
      </c>
    </row>
    <row r="40" spans="1:12" x14ac:dyDescent="0.35">
      <c r="A40" s="12">
        <f>IF('[1]Saturday Awards_data'!HM253="","",'[1]Saturday Awards_data'!HM253)</f>
        <v>34</v>
      </c>
      <c r="B40" s="12" t="str">
        <f>IF(A40="","",VLOOKUP(L40,[1]Events!$C$6:$AF$205,13,FALSE))</f>
        <v>Jake</v>
      </c>
      <c r="C40" s="13" t="str">
        <f>IF(A40="","",VLOOKUP(L40,[1]Events!$C$6:$AF$205,14,FALSE))</f>
        <v>Rohm</v>
      </c>
      <c r="D40" s="13" t="str">
        <f>IF(A40="","",VLOOKUP(L40,[1]Events!$C$6:$AF$205,29,FALSE))</f>
        <v>Kelsey</v>
      </c>
      <c r="E40" s="13" t="str">
        <f>IF(A40="","",VLOOKUP(L40,[1]Events!$C$6:$AF$205,30,FALSE))</f>
        <v>Rohm</v>
      </c>
      <c r="F40" s="13" t="str">
        <f>IF(A40="","",VLOOKUP(L40,[1]Events!$C$6:$AF$205,12,FALSE))</f>
        <v>Archer</v>
      </c>
      <c r="G40" s="20">
        <f>IF(A40="","",'[1]Saturday Awards_data'!HN253)</f>
        <v>5</v>
      </c>
      <c r="H40" s="13">
        <f>IF(A40="","",'[1]Saturday Awards_data'!HO253)</f>
        <v>4</v>
      </c>
      <c r="L40" t="str">
        <f>IF(A40="","",'[1]Saturday Awards_data'!HQ253)</f>
        <v>Archer</v>
      </c>
    </row>
    <row r="41" spans="1:12" x14ac:dyDescent="0.35">
      <c r="A41" s="12">
        <f>IF('[1]Saturday Awards_data'!HM254="","",'[1]Saturday Awards_data'!HM254)</f>
        <v>34</v>
      </c>
      <c r="B41" s="12" t="str">
        <f>IF(A41="","",VLOOKUP(L41,[1]Events!$C$6:$AF$205,13,FALSE))</f>
        <v>Tim</v>
      </c>
      <c r="C41" s="13" t="str">
        <f>IF(A41="","",VLOOKUP(L41,[1]Events!$C$6:$AF$205,14,FALSE))</f>
        <v>Hauck</v>
      </c>
      <c r="D41" s="13" t="str">
        <f>IF(A41="","",VLOOKUP(L41,[1]Events!$C$6:$AF$205,29,FALSE))</f>
        <v>Dave</v>
      </c>
      <c r="E41" s="13" t="str">
        <f>IF(A41="","",VLOOKUP(L41,[1]Events!$C$6:$AF$205,30,FALSE))</f>
        <v>Erb</v>
      </c>
      <c r="F41" s="13" t="str">
        <f>IF(A41="","",VLOOKUP(L41,[1]Events!$C$6:$AF$205,12,FALSE))</f>
        <v>Raven</v>
      </c>
      <c r="G41" s="20">
        <f>IF(A41="","",'[1]Saturday Awards_data'!HN254)</f>
        <v>5</v>
      </c>
      <c r="H41" s="13">
        <f>IF(A41="","",'[1]Saturday Awards_data'!HO254)</f>
        <v>4</v>
      </c>
      <c r="L41" t="str">
        <f>IF(A41="","",'[1]Saturday Awards_data'!HQ254)</f>
        <v>Raven / Tim</v>
      </c>
    </row>
    <row r="42" spans="1:12" x14ac:dyDescent="0.35">
      <c r="A42" s="12">
        <f>IF('[1]Saturday Awards_data'!HM255="","",'[1]Saturday Awards_data'!HM255)</f>
        <v>34</v>
      </c>
      <c r="B42" s="12" t="str">
        <f>IF(A42="","",VLOOKUP(L42,[1]Events!$C$6:$AF$205,13,FALSE))</f>
        <v>Birgit</v>
      </c>
      <c r="C42" s="13" t="str">
        <f>IF(A42="","",VLOOKUP(L42,[1]Events!$C$6:$AF$205,14,FALSE))</f>
        <v>Locklear</v>
      </c>
      <c r="D42" s="13" t="str">
        <f>IF(A42="","",VLOOKUP(L42,[1]Events!$C$6:$AF$205,29,FALSE))</f>
        <v>Frank</v>
      </c>
      <c r="E42" s="13" t="str">
        <f>IF(A42="","",VLOOKUP(L42,[1]Events!$C$6:$AF$205,30,FALSE))</f>
        <v>Montgomery</v>
      </c>
      <c r="F42" s="13" t="str">
        <f>IF(A42="","",VLOOKUP(L42,[1]Events!$C$6:$AF$205,12,FALSE))</f>
        <v>Pyro</v>
      </c>
      <c r="G42" s="20">
        <f>IF(A42="","",'[1]Saturday Awards_data'!HN255)</f>
        <v>5</v>
      </c>
      <c r="H42" s="13">
        <f>IF(A42="","",'[1]Saturday Awards_data'!HO255)</f>
        <v>4</v>
      </c>
      <c r="L42" t="str">
        <f>IF(A42="","",'[1]Saturday Awards_data'!HQ255)</f>
        <v>Pyro / Birgit</v>
      </c>
    </row>
    <row r="43" spans="1:12" x14ac:dyDescent="0.35">
      <c r="A43" s="12">
        <f>IF('[1]Saturday Awards_data'!HM256="","",'[1]Saturday Awards_data'!HM256)</f>
        <v>37</v>
      </c>
      <c r="B43" s="12" t="str">
        <f>IF(A43="","",VLOOKUP(L43,[1]Events!$C$6:$AF$205,13,FALSE))</f>
        <v>Sandra</v>
      </c>
      <c r="C43" s="13" t="str">
        <f>IF(A43="","",VLOOKUP(L43,[1]Events!$C$6:$AF$205,14,FALSE))</f>
        <v>Burroughs</v>
      </c>
      <c r="D43" s="13" t="str">
        <f>IF(A43="","",VLOOKUP(L43,[1]Events!$C$6:$AF$205,29,FALSE))</f>
        <v>Glenn</v>
      </c>
      <c r="E43" s="13" t="str">
        <f>IF(A43="","",VLOOKUP(L43,[1]Events!$C$6:$AF$205,30,FALSE))</f>
        <v>Burroughs</v>
      </c>
      <c r="F43" s="13" t="str">
        <f>IF(A43="","",VLOOKUP(L43,[1]Events!$C$6:$AF$205,12,FALSE))</f>
        <v>Rum Chata</v>
      </c>
      <c r="G43" s="20">
        <f>IF(A43="","",'[1]Saturday Awards_data'!HN256)</f>
        <v>5</v>
      </c>
      <c r="H43" s="13">
        <f>IF(A43="","",'[1]Saturday Awards_data'!HO256)</f>
        <v>5</v>
      </c>
      <c r="L43" t="str">
        <f>IF(A43="","",'[1]Saturday Awards_data'!HQ256)</f>
        <v>Rum Chata</v>
      </c>
    </row>
    <row r="44" spans="1:12" x14ac:dyDescent="0.35">
      <c r="A44" s="12">
        <f>IF('[1]Saturday Awards_data'!HM257="","",'[1]Saturday Awards_data'!HM257)</f>
        <v>38</v>
      </c>
      <c r="B44" s="12" t="str">
        <f>IF(A44="","",VLOOKUP(L44,[1]Events!$C$6:$AF$205,13,FALSE))</f>
        <v>Kim</v>
      </c>
      <c r="C44" s="13" t="str">
        <f>IF(A44="","",VLOOKUP(L44,[1]Events!$C$6:$AF$205,14,FALSE))</f>
        <v>Vaillancourt</v>
      </c>
      <c r="D44" s="13" t="str">
        <f>IF(A44="","",VLOOKUP(L44,[1]Events!$C$6:$AF$205,29,FALSE))</f>
        <v>Tabitha</v>
      </c>
      <c r="E44" s="13" t="str">
        <f>IF(A44="","",VLOOKUP(L44,[1]Events!$C$6:$AF$205,30,FALSE))</f>
        <v>Wise</v>
      </c>
      <c r="F44" s="13" t="str">
        <f>IF(A44="","",VLOOKUP(L44,[1]Events!$C$6:$AF$205,12,FALSE))</f>
        <v>Astro</v>
      </c>
      <c r="G44" s="20">
        <f>IF(A44="","",'[1]Saturday Awards_data'!HN257)</f>
        <v>4.5</v>
      </c>
      <c r="H44" s="13">
        <f>IF(A44="","",'[1]Saturday Awards_data'!HO257)</f>
        <v>4</v>
      </c>
      <c r="L44" t="str">
        <f>IF(A44="","",'[1]Saturday Awards_data'!HQ257)</f>
        <v>Astro</v>
      </c>
    </row>
    <row r="45" spans="1:12" x14ac:dyDescent="0.35">
      <c r="A45" s="12">
        <f>IF('[1]Saturday Awards_data'!HM258="","",'[1]Saturday Awards_data'!HM258)</f>
        <v>39</v>
      </c>
      <c r="B45" s="12" t="str">
        <f>IF(A45="","",VLOOKUP(L45,[1]Events!$C$6:$AF$205,13,FALSE))</f>
        <v>Kelsey</v>
      </c>
      <c r="C45" s="13" t="str">
        <f>IF(A45="","",VLOOKUP(L45,[1]Events!$C$6:$AF$205,14,FALSE))</f>
        <v>Rohm</v>
      </c>
      <c r="D45" s="13" t="str">
        <f>IF(A45="","",VLOOKUP(L45,[1]Events!$C$6:$AF$205,29,FALSE))</f>
        <v>Jake</v>
      </c>
      <c r="E45" s="13" t="str">
        <f>IF(A45="","",VLOOKUP(L45,[1]Events!$C$6:$AF$205,30,FALSE))</f>
        <v>Rohm</v>
      </c>
      <c r="F45" s="13" t="str">
        <f>IF(A45="","",VLOOKUP(L45,[1]Events!$C$6:$AF$205,12,FALSE))</f>
        <v>Albatross</v>
      </c>
      <c r="G45" s="20">
        <f>IF(A45="","",'[1]Saturday Awards_data'!HN258)</f>
        <v>4.5</v>
      </c>
      <c r="H45" s="13">
        <f>IF(A45="","",'[1]Saturday Awards_data'!HO258)</f>
        <v>7</v>
      </c>
      <c r="L45" t="str">
        <f>IF(A45="","",'[1]Saturday Awards_data'!HQ258)</f>
        <v>Albatross</v>
      </c>
    </row>
    <row r="46" spans="1:12" x14ac:dyDescent="0.35">
      <c r="A46" s="12">
        <f>IF('[1]Saturday Awards_data'!HM259="","",'[1]Saturday Awards_data'!HM259)</f>
        <v>40</v>
      </c>
      <c r="B46" s="12" t="str">
        <f>IF(A46="","",VLOOKUP(L46,[1]Events!$C$6:$AF$205,13,FALSE))</f>
        <v>Dyane</v>
      </c>
      <c r="C46" s="13" t="str">
        <f>IF(A46="","",VLOOKUP(L46,[1]Events!$C$6:$AF$205,14,FALSE))</f>
        <v>Delemarre</v>
      </c>
      <c r="D46" s="13" t="str">
        <f>IF(A46="","",VLOOKUP(L46,[1]Events!$C$6:$AF$205,29,FALSE))</f>
        <v>Casey</v>
      </c>
      <c r="E46" s="13" t="str">
        <f>IF(A46="","",VLOOKUP(L46,[1]Events!$C$6:$AF$205,30,FALSE))</f>
        <v>Rohten</v>
      </c>
      <c r="F46" s="13" t="str">
        <f>IF(A46="","",VLOOKUP(L46,[1]Events!$C$6:$AF$205,12,FALSE))</f>
        <v>Mako</v>
      </c>
      <c r="G46" s="20">
        <f>IF(A46="","",'[1]Saturday Awards_data'!HN259)</f>
        <v>3.5</v>
      </c>
      <c r="H46" s="13">
        <f>IF(A46="","",'[1]Saturday Awards_data'!HO259)</f>
        <v>2</v>
      </c>
      <c r="L46" t="str">
        <f>IF(A46="","",'[1]Saturday Awards_data'!HQ259)</f>
        <v>Mako</v>
      </c>
    </row>
    <row r="47" spans="1:12" x14ac:dyDescent="0.35">
      <c r="A47" s="12">
        <f>IF('[1]Saturday Awards_data'!HM260="","",'[1]Saturday Awards_data'!HM260)</f>
        <v>41</v>
      </c>
      <c r="B47" s="12" t="str">
        <f>IF(A47="","",VLOOKUP(L47,[1]Events!$C$6:$AF$205,13,FALSE))</f>
        <v>Brendon</v>
      </c>
      <c r="C47" s="13" t="str">
        <f>IF(A47="","",VLOOKUP(L47,[1]Events!$C$6:$AF$205,14,FALSE))</f>
        <v>Siang</v>
      </c>
      <c r="D47" s="13" t="e">
        <f>IF(A47="","",VLOOKUP(L47,[1]Events!$C$6:$AF$205,29,FALSE))</f>
        <v>#VALUE!</v>
      </c>
      <c r="E47" s="13" t="e">
        <f>IF(A47="","",VLOOKUP(L47,[1]Events!$C$6:$AF$205,30,FALSE))</f>
        <v>#VALUE!</v>
      </c>
      <c r="F47" s="13" t="str">
        <f>IF(A47="","",VLOOKUP(L47,[1]Events!$C$6:$AF$205,12,FALSE))</f>
        <v>Batman</v>
      </c>
      <c r="G47" s="20">
        <f>IF(A47="","",'[1]Saturday Awards_data'!HN260)</f>
        <v>2.5</v>
      </c>
      <c r="H47" s="13">
        <f>IF(A47="","",'[1]Saturday Awards_data'!HO260)</f>
        <v>4</v>
      </c>
      <c r="L47" t="str">
        <f>IF(A47="","",'[1]Saturday Awards_data'!HQ260)</f>
        <v>Batman</v>
      </c>
    </row>
    <row r="48" spans="1:12" x14ac:dyDescent="0.35">
      <c r="A48" s="12">
        <f>IF('[1]Saturday Awards_data'!HM261="","",'[1]Saturday Awards_data'!HM261)</f>
        <v>42</v>
      </c>
      <c r="B48" s="12" t="str">
        <f>IF(A48="","",VLOOKUP(L48,[1]Events!$C$6:$AF$205,13,FALSE))</f>
        <v>Frank</v>
      </c>
      <c r="C48" s="13" t="str">
        <f>IF(A48="","",VLOOKUP(L48,[1]Events!$C$6:$AF$205,14,FALSE))</f>
        <v>Kerchner</v>
      </c>
      <c r="D48" s="13" t="str">
        <f>IF(A48="","",VLOOKUP(L48,[1]Events!$C$6:$AF$205,29,FALSE))</f>
        <v>Matt</v>
      </c>
      <c r="E48" s="13" t="str">
        <f>IF(A48="","",VLOOKUP(L48,[1]Events!$C$6:$AF$205,30,FALSE))</f>
        <v>Repko</v>
      </c>
      <c r="F48" s="13" t="str">
        <f>IF(A48="","",VLOOKUP(L48,[1]Events!$C$6:$AF$205,12,FALSE))</f>
        <v>Maggie</v>
      </c>
      <c r="G48" s="20">
        <f>IF(A48="","",'[1]Saturday Awards_data'!HN261)</f>
        <v>1</v>
      </c>
      <c r="H48" s="13">
        <f>IF(A48="","",'[1]Saturday Awards_data'!HO261)</f>
        <v>3</v>
      </c>
      <c r="L48" t="str">
        <f>IF(A48="","",'[1]Saturday Awards_data'!HQ261)</f>
        <v>Maggie</v>
      </c>
    </row>
    <row r="49" spans="1:12" x14ac:dyDescent="0.35">
      <c r="A49" s="12">
        <f>IF('[1]Saturday Awards_data'!HM262="","",'[1]Saturday Awards_data'!HM262)</f>
        <v>43</v>
      </c>
      <c r="B49" s="12" t="str">
        <f>IF(A49="","",VLOOKUP(L49,[1]Events!$C$6:$AF$205,13,FALSE))</f>
        <v>TayShon</v>
      </c>
      <c r="C49" s="13" t="str">
        <f>IF(A49="","",VLOOKUP(L49,[1]Events!$C$6:$AF$205,14,FALSE))</f>
        <v>Hill</v>
      </c>
      <c r="D49" s="13" t="str">
        <f>IF(A49="","",VLOOKUP(L49,[1]Events!$C$6:$AF$205,29,FALSE))</f>
        <v>Emily</v>
      </c>
      <c r="E49" s="13" t="str">
        <f>IF(A49="","",VLOOKUP(L49,[1]Events!$C$6:$AF$205,30,FALSE))</f>
        <v>leiby</v>
      </c>
      <c r="F49" s="13" t="str">
        <f>IF(A49="","",VLOOKUP(L49,[1]Events!$C$6:$AF$205,12,FALSE))</f>
        <v>Helix</v>
      </c>
      <c r="G49" s="20">
        <f>IF(A49="","",'[1]Saturday Awards_data'!HN262)</f>
        <v>0</v>
      </c>
      <c r="H49" s="13">
        <f>IF(A49="","",'[1]Saturday Awards_data'!HO262)</f>
        <v>1</v>
      </c>
      <c r="L49" t="str">
        <f>IF(A49="","",'[1]Saturday Awards_data'!HQ262)</f>
        <v>Helix</v>
      </c>
    </row>
    <row r="50" spans="1:12" x14ac:dyDescent="0.35">
      <c r="A50" s="12">
        <f>IF('[1]Saturday Awards_data'!HM263="","",'[1]Saturday Awards_data'!HM263)</f>
        <v>44</v>
      </c>
      <c r="B50" s="12" t="str">
        <f>IF(A50="","",VLOOKUP(L50,[1]Events!$C$6:$AF$205,13,FALSE))</f>
        <v>Angela</v>
      </c>
      <c r="C50" s="13" t="str">
        <f>IF(A50="","",VLOOKUP(L50,[1]Events!$C$6:$AF$205,14,FALSE))</f>
        <v>Zeigler</v>
      </c>
      <c r="D50" s="13" t="str">
        <f>IF(A50="","",VLOOKUP(L50,[1]Events!$C$6:$AF$205,29,FALSE))</f>
        <v>Brad</v>
      </c>
      <c r="E50" s="13" t="str">
        <f>IF(A50="","",VLOOKUP(L50,[1]Events!$C$6:$AF$205,30,FALSE))</f>
        <v>Zeigler</v>
      </c>
      <c r="F50" s="13" t="str">
        <f>IF(A50="","",VLOOKUP(L50,[1]Events!$C$6:$AF$205,12,FALSE))</f>
        <v>Snap</v>
      </c>
      <c r="G50" s="20">
        <f>IF(A50="","",'[1]Saturday Awards_data'!HN263)</f>
        <v>0</v>
      </c>
      <c r="H50" s="13">
        <f>IF(A50="","",'[1]Saturday Awards_data'!HO263)</f>
        <v>4</v>
      </c>
      <c r="L50" t="str">
        <f>IF(A50="","",'[1]Saturday Awards_data'!HQ263)</f>
        <v>Snap / Angela</v>
      </c>
    </row>
    <row r="51" spans="1:12" ht="15" thickBot="1" x14ac:dyDescent="0.4">
      <c r="A51" s="12" t="str">
        <f>IF('[1]Saturday Awards_data'!HM264="","",'[1]Saturday Awards_data'!HM264)</f>
        <v/>
      </c>
      <c r="B51" s="12" t="str">
        <f>IF(A51="","",VLOOKUP(L51,[1]Events!$C$6:$AF$205,13,FALSE))</f>
        <v/>
      </c>
      <c r="C51" s="13" t="str">
        <f>IF(A51="","",VLOOKUP(L51,[1]Events!$C$6:$AF$205,14,FALSE))</f>
        <v/>
      </c>
      <c r="D51" s="13" t="str">
        <f>IF(A51="","",VLOOKUP(L51,[1]Events!$C$6:$AF$205,29,FALSE))</f>
        <v/>
      </c>
      <c r="E51" s="13" t="str">
        <f>IF(A51="","",VLOOKUP(L51,[1]Events!$C$6:$AF$205,30,FALSE))</f>
        <v/>
      </c>
      <c r="F51" s="13" t="str">
        <f>IF(A51="","",VLOOKUP(L51,[1]Events!$C$6:$AF$205,12,FALSE))</f>
        <v/>
      </c>
      <c r="G51" s="20" t="str">
        <f>IF(A51="","",'[1]Saturday Awards_data'!HN264)</f>
        <v/>
      </c>
      <c r="H51" s="13" t="str">
        <f>IF(A51="","",'[1]Saturday Awards_data'!HO264)</f>
        <v/>
      </c>
      <c r="L51" t="str">
        <f>IF(A51="","",'[1]Saturday Awards_data'!HQ264)</f>
        <v/>
      </c>
    </row>
    <row r="52" spans="1:12" x14ac:dyDescent="0.35">
      <c r="A52" s="31" t="s">
        <v>29</v>
      </c>
      <c r="B52" s="32"/>
      <c r="C52" s="33"/>
      <c r="D52" s="33"/>
      <c r="E52" s="33"/>
      <c r="F52" s="33"/>
      <c r="G52" s="33"/>
      <c r="H52" s="34"/>
    </row>
    <row r="53" spans="1:12" x14ac:dyDescent="0.35">
      <c r="A53" s="35" t="s">
        <v>4</v>
      </c>
      <c r="B53" s="36" t="s">
        <v>25</v>
      </c>
      <c r="C53" s="37" t="s">
        <v>26</v>
      </c>
      <c r="D53" s="36" t="s">
        <v>27</v>
      </c>
      <c r="E53" s="37" t="s">
        <v>28</v>
      </c>
      <c r="F53" s="37" t="s">
        <v>7</v>
      </c>
      <c r="G53" s="38" t="s">
        <v>12</v>
      </c>
      <c r="H53" s="38" t="s">
        <v>13</v>
      </c>
      <c r="L53" t="s">
        <v>14</v>
      </c>
    </row>
    <row r="54" spans="1:12" x14ac:dyDescent="0.35">
      <c r="A54" s="12">
        <f>IF('[1]Saturday Awards_data'!HT220="","",'[1]Saturday Awards_data'!HT220)</f>
        <v>1</v>
      </c>
      <c r="B54" s="12" t="str">
        <f>IF(A54="","",VLOOKUP(L54,[1]Events!$C$6:$AF$205,13,FALSE))</f>
        <v>Chris</v>
      </c>
      <c r="C54" s="13" t="str">
        <f>IF(A54="","",VLOOKUP(L54,[1]Events!$C$6:$AF$205,14,FALSE))</f>
        <v>Carr</v>
      </c>
      <c r="D54" s="13" t="str">
        <f>IF(A54="","",VLOOKUP(L54,[1]Events!$C$6:$AF$205,29,FALSE))</f>
        <v>Stephanie</v>
      </c>
      <c r="E54" s="13" t="str">
        <f>IF(A54="","",VLOOKUP(L54,[1]Events!$C$6:$AF$205,30,FALSE))</f>
        <v>Carbaugh</v>
      </c>
      <c r="F54" s="13" t="str">
        <f>IF(A54="","",VLOOKUP(L54,[1]Events!$C$6:$AF$205,12,FALSE))</f>
        <v>Turbo Pi</v>
      </c>
      <c r="G54" s="20">
        <f>IF(A54="","",'[1]Saturday Awards_data'!HU220)</f>
        <v>10</v>
      </c>
      <c r="H54" s="13">
        <f>IF(A54="","",'[1]Saturday Awards_data'!HV220)</f>
        <v>4</v>
      </c>
      <c r="L54" t="str">
        <f>IF(A54="","",'[1]Saturday Awards_data'!HX220)</f>
        <v>Turbo Pi</v>
      </c>
    </row>
    <row r="55" spans="1:12" x14ac:dyDescent="0.35">
      <c r="A55" s="12">
        <f>IF('[1]Saturday Awards_data'!HT221="","",'[1]Saturday Awards_data'!HT221)</f>
        <v>2</v>
      </c>
      <c r="B55" s="12" t="str">
        <f>IF(A55="","",VLOOKUP(L55,[1]Events!$C$6:$AF$205,13,FALSE))</f>
        <v>Chris</v>
      </c>
      <c r="C55" s="13" t="str">
        <f>IF(A55="","",VLOOKUP(L55,[1]Events!$C$6:$AF$205,14,FALSE))</f>
        <v>Carr</v>
      </c>
      <c r="D55" s="13" t="str">
        <f>IF(A55="","",VLOOKUP(L55,[1]Events!$C$6:$AF$205,29,FALSE))</f>
        <v>Stephanie</v>
      </c>
      <c r="E55" s="13" t="str">
        <f>IF(A55="","",VLOOKUP(L55,[1]Events!$C$6:$AF$205,30,FALSE))</f>
        <v>Carbaugh</v>
      </c>
      <c r="F55" s="13" t="str">
        <f>IF(A55="","",VLOOKUP(L55,[1]Events!$C$6:$AF$205,12,FALSE))</f>
        <v>Payton</v>
      </c>
      <c r="G55" s="20">
        <f>IF(A55="","",'[1]Saturday Awards_data'!HU221)</f>
        <v>8.5</v>
      </c>
      <c r="H55" s="13">
        <f>IF(A55="","",'[1]Saturday Awards_data'!HV221)</f>
        <v>3</v>
      </c>
      <c r="L55" t="str">
        <f>IF(A55="","",'[1]Saturday Awards_data'!HX221)</f>
        <v>Payton / Chris</v>
      </c>
    </row>
    <row r="56" spans="1:12" x14ac:dyDescent="0.35">
      <c r="A56" s="12">
        <f>IF('[1]Saturday Awards_data'!HT222="","",'[1]Saturday Awards_data'!HT222)</f>
        <v>3</v>
      </c>
      <c r="B56" s="12" t="str">
        <f>IF(A56="","",VLOOKUP(L56,[1]Events!$C$6:$AF$205,13,FALSE))</f>
        <v>Stephanie</v>
      </c>
      <c r="C56" s="13" t="str">
        <f>IF(A56="","",VLOOKUP(L56,[1]Events!$C$6:$AF$205,14,FALSE))</f>
        <v>Carbaugh</v>
      </c>
      <c r="D56" s="13" t="str">
        <f>IF(A56="","",VLOOKUP(L56,[1]Events!$C$6:$AF$205,29,FALSE))</f>
        <v>Ceirra</v>
      </c>
      <c r="E56" s="13" t="str">
        <f>IF(A56="","",VLOOKUP(L56,[1]Events!$C$6:$AF$205,30,FALSE))</f>
        <v>Zeigler</v>
      </c>
      <c r="F56" s="13" t="str">
        <f>IF(A56="","",VLOOKUP(L56,[1]Events!$C$6:$AF$205,12,FALSE))</f>
        <v>Turbo Pi</v>
      </c>
      <c r="G56" s="20">
        <f>IF(A56="","",'[1]Saturday Awards_data'!HU222)</f>
        <v>6.5</v>
      </c>
      <c r="H56" s="13">
        <f>IF(A56="","",'[1]Saturday Awards_data'!HV222)</f>
        <v>3</v>
      </c>
      <c r="L56" t="str">
        <f>IF(A56="","",'[1]Saturday Awards_data'!HX222)</f>
        <v>Turbo Pi / Stephanie</v>
      </c>
    </row>
    <row r="57" spans="1:12" x14ac:dyDescent="0.35">
      <c r="A57" s="12">
        <f>IF('[1]Saturday Awards_data'!HT223="","",'[1]Saturday Awards_data'!HT223)</f>
        <v>4</v>
      </c>
      <c r="B57" s="12" t="str">
        <f>IF(A57="","",VLOOKUP(L57,[1]Events!$C$6:$AF$205,13,FALSE))</f>
        <v>Matt</v>
      </c>
      <c r="C57" s="13" t="str">
        <f>IF(A57="","",VLOOKUP(L57,[1]Events!$C$6:$AF$205,14,FALSE))</f>
        <v>Repko</v>
      </c>
      <c r="D57" s="13" t="str">
        <f>IF(A57="","",VLOOKUP(L57,[1]Events!$C$6:$AF$205,29,FALSE))</f>
        <v>Criss</v>
      </c>
      <c r="E57" s="13" t="str">
        <f>IF(A57="","",VLOOKUP(L57,[1]Events!$C$6:$AF$205,30,FALSE))</f>
        <v>Brown</v>
      </c>
      <c r="F57" s="13" t="str">
        <f>IF(A57="","",VLOOKUP(L57,[1]Events!$C$6:$AF$205,12,FALSE))</f>
        <v>Trace</v>
      </c>
      <c r="G57" s="20">
        <f>IF(A57="","",'[1]Saturday Awards_data'!HU223)</f>
        <v>4.5</v>
      </c>
      <c r="H57" s="13">
        <f>IF(A57="","",'[1]Saturday Awards_data'!HV223)</f>
        <v>4</v>
      </c>
      <c r="L57" t="str">
        <f>IF(A57="","",'[1]Saturday Awards_data'!HX223)</f>
        <v>Trace</v>
      </c>
    </row>
    <row r="58" spans="1:12" x14ac:dyDescent="0.35">
      <c r="A58" s="12">
        <f>IF('[1]Saturday Awards_data'!HT224="","",'[1]Saturday Awards_data'!HT224)</f>
        <v>5</v>
      </c>
      <c r="B58" s="12" t="str">
        <f>IF(A58="","",VLOOKUP(L58,[1]Events!$C$6:$AF$205,13,FALSE))</f>
        <v>Emily</v>
      </c>
      <c r="C58" s="13" t="str">
        <f>IF(A58="","",VLOOKUP(L58,[1]Events!$C$6:$AF$205,14,FALSE))</f>
        <v>Leiby</v>
      </c>
      <c r="D58" s="13" t="str">
        <f>IF(A58="","",VLOOKUP(L58,[1]Events!$C$6:$AF$205,29,FALSE))</f>
        <v>Chandler</v>
      </c>
      <c r="E58" s="13" t="str">
        <f>IF(A58="","",VLOOKUP(L58,[1]Events!$C$6:$AF$205,30,FALSE))</f>
        <v>Leiby</v>
      </c>
      <c r="F58" s="13" t="str">
        <f>IF(A58="","",VLOOKUP(L58,[1]Events!$C$6:$AF$205,12,FALSE))</f>
        <v>Kahlúa</v>
      </c>
      <c r="G58" s="20">
        <f>IF(A58="","",'[1]Saturday Awards_data'!HU224)</f>
        <v>4</v>
      </c>
      <c r="H58" s="13">
        <f>IF(A58="","",'[1]Saturday Awards_data'!HV224)</f>
        <v>4</v>
      </c>
      <c r="L58" t="str">
        <f>IF(A58="","",'[1]Saturday Awards_data'!HX224)</f>
        <v>Kahlúa / Emily</v>
      </c>
    </row>
    <row r="59" spans="1:12" x14ac:dyDescent="0.35">
      <c r="A59" s="12" t="str">
        <f>IF('[1]Saturday Awards_data'!HT225="","",'[1]Saturday Awards_data'!HT225)</f>
        <v/>
      </c>
      <c r="B59" s="12" t="str">
        <f>IF(A59="","",VLOOKUP(L59,[1]Events!$C$6:$AF$205,13,FALSE))</f>
        <v/>
      </c>
      <c r="C59" s="13" t="str">
        <f>IF(A59="","",VLOOKUP(L59,[1]Events!$C$6:$AF$205,14,FALSE))</f>
        <v/>
      </c>
      <c r="D59" s="13" t="str">
        <f>IF(A59="","",VLOOKUP(L59,[1]Events!$C$6:$AF$205,29,FALSE))</f>
        <v/>
      </c>
      <c r="E59" s="13" t="str">
        <f>IF(A59="","",VLOOKUP(L59,[1]Events!$C$6:$AF$205,30,FALSE))</f>
        <v/>
      </c>
      <c r="F59" s="13" t="str">
        <f>IF(A59="","",VLOOKUP(L59,[1]Events!$C$6:$AF$205,12,FALSE))</f>
        <v/>
      </c>
      <c r="G59" s="20" t="str">
        <f>IF(A59="","",'[1]Saturday Awards_data'!HU225)</f>
        <v/>
      </c>
      <c r="H59" s="13" t="str">
        <f>IF(A59="","",'[1]Saturday Awards_data'!HV225)</f>
        <v/>
      </c>
      <c r="L59" t="str">
        <f>IF(A59="","",'[1]Saturday Awards_data'!HX225)</f>
        <v/>
      </c>
    </row>
    <row r="60" spans="1:12" x14ac:dyDescent="0.35">
      <c r="A60" s="12" t="str">
        <f>IF('[1]Saturday Awards_data'!HT226="","",'[1]Saturday Awards_data'!HT226)</f>
        <v/>
      </c>
      <c r="B60" s="12" t="str">
        <f>IF(A60="","",VLOOKUP(L60,[1]Events!$C$6:$AF$205,13,FALSE))</f>
        <v/>
      </c>
      <c r="C60" s="13" t="str">
        <f>IF(A60="","",VLOOKUP(L60,[1]Events!$C$6:$AF$205,14,FALSE))</f>
        <v/>
      </c>
      <c r="D60" s="13" t="str">
        <f>IF(A60="","",VLOOKUP(L60,[1]Events!$C$6:$AF$205,29,FALSE))</f>
        <v/>
      </c>
      <c r="E60" s="13" t="str">
        <f>IF(A60="","",VLOOKUP(L60,[1]Events!$C$6:$AF$205,30,FALSE))</f>
        <v/>
      </c>
      <c r="F60" s="13" t="str">
        <f>IF(A60="","",VLOOKUP(L60,[1]Events!$C$6:$AF$205,12,FALSE))</f>
        <v/>
      </c>
      <c r="G60" s="20" t="str">
        <f>IF(A60="","",'[1]Saturday Awards_data'!HU226)</f>
        <v/>
      </c>
      <c r="H60" s="13" t="str">
        <f>IF(A60="","",'[1]Saturday Awards_data'!HV226)</f>
        <v/>
      </c>
      <c r="L60" t="str">
        <f>IF(A60="","",'[1]Saturday Awards_data'!HX226)</f>
        <v/>
      </c>
    </row>
    <row r="61" spans="1:12" x14ac:dyDescent="0.35">
      <c r="A61" s="12" t="str">
        <f>IF('[1]Saturday Awards_data'!HT227="","",'[1]Saturday Awards_data'!HT227)</f>
        <v/>
      </c>
      <c r="B61" s="12" t="str">
        <f>IF(A61="","",VLOOKUP(L61,[1]Events!$C$6:$AF$205,13,FALSE))</f>
        <v/>
      </c>
      <c r="C61" s="13" t="str">
        <f>IF(A61="","",VLOOKUP(L61,[1]Events!$C$6:$AF$205,14,FALSE))</f>
        <v/>
      </c>
      <c r="D61" s="13" t="str">
        <f>IF(A61="","",VLOOKUP(L61,[1]Events!$C$6:$AF$205,29,FALSE))</f>
        <v/>
      </c>
      <c r="E61" s="13" t="str">
        <f>IF(A61="","",VLOOKUP(L61,[1]Events!$C$6:$AF$205,30,FALSE))</f>
        <v/>
      </c>
      <c r="F61" s="13" t="str">
        <f>IF(A61="","",VLOOKUP(L61,[1]Events!$C$6:$AF$205,12,FALSE))</f>
        <v/>
      </c>
      <c r="G61" s="20" t="str">
        <f>IF(A61="","",'[1]Saturday Awards_data'!HU227)</f>
        <v/>
      </c>
      <c r="H61" s="13" t="str">
        <f>IF(A61="","",'[1]Saturday Awards_data'!HV227)</f>
        <v/>
      </c>
      <c r="L61" t="str">
        <f>IF(A61="","",'[1]Saturday Awards_data'!HX227)</f>
        <v/>
      </c>
    </row>
    <row r="62" spans="1:12" x14ac:dyDescent="0.35">
      <c r="A62" s="12" t="str">
        <f>IF('[1]Saturday Awards_data'!HT228="","",'[1]Saturday Awards_data'!HT228)</f>
        <v/>
      </c>
      <c r="B62" s="12" t="str">
        <f>IF(A62="","",VLOOKUP(L62,[1]Events!$C$6:$AF$205,13,FALSE))</f>
        <v/>
      </c>
      <c r="C62" s="13" t="str">
        <f>IF(A62="","",VLOOKUP(L62,[1]Events!$C$6:$AF$205,14,FALSE))</f>
        <v/>
      </c>
      <c r="D62" s="13" t="str">
        <f>IF(A62="","",VLOOKUP(L62,[1]Events!$C$6:$AF$205,29,FALSE))</f>
        <v/>
      </c>
      <c r="E62" s="13" t="str">
        <f>IF(A62="","",VLOOKUP(L62,[1]Events!$C$6:$AF$205,30,FALSE))</f>
        <v/>
      </c>
      <c r="F62" s="13" t="str">
        <f>IF(A62="","",VLOOKUP(L62,[1]Events!$C$6:$AF$205,12,FALSE))</f>
        <v/>
      </c>
      <c r="G62" s="20" t="str">
        <f>IF(A62="","",'[1]Saturday Awards_data'!HU228)</f>
        <v/>
      </c>
      <c r="H62" s="13" t="str">
        <f>IF(A62="","",'[1]Saturday Awards_data'!HV228)</f>
        <v/>
      </c>
      <c r="L62" t="str">
        <f>IF(A62="","",'[1]Saturday Awards_data'!HX228)</f>
        <v/>
      </c>
    </row>
    <row r="63" spans="1:12" x14ac:dyDescent="0.35">
      <c r="A63" s="12" t="str">
        <f>IF('[1]Saturday Awards_data'!HT229="","",'[1]Saturday Awards_data'!HT229)</f>
        <v/>
      </c>
      <c r="B63" s="12" t="str">
        <f>IF(A63="","",VLOOKUP(L63,[1]Events!$C$6:$AF$205,13,FALSE))</f>
        <v/>
      </c>
      <c r="C63" s="13" t="str">
        <f>IF(A63="","",VLOOKUP(L63,[1]Events!$C$6:$AF$205,14,FALSE))</f>
        <v/>
      </c>
      <c r="D63" s="13" t="str">
        <f>IF(A63="","",VLOOKUP(L63,[1]Events!$C$6:$AF$205,29,FALSE))</f>
        <v/>
      </c>
      <c r="E63" s="13" t="str">
        <f>IF(A63="","",VLOOKUP(L63,[1]Events!$C$6:$AF$205,30,FALSE))</f>
        <v/>
      </c>
      <c r="F63" s="13" t="str">
        <f>IF(A63="","",VLOOKUP(L63,[1]Events!$C$6:$AF$205,12,FALSE))</f>
        <v/>
      </c>
      <c r="G63" s="20" t="str">
        <f>IF(A63="","",'[1]Saturday Awards_data'!HU229)</f>
        <v/>
      </c>
      <c r="H63" s="13" t="str">
        <f>IF(A63="","",'[1]Saturday Awards_data'!HV229)</f>
        <v/>
      </c>
      <c r="L63" t="str">
        <f>IF(A63="","",'[1]Saturday Awards_data'!HX229)</f>
        <v/>
      </c>
    </row>
    <row r="64" spans="1:12" x14ac:dyDescent="0.35">
      <c r="A64" s="12" t="str">
        <f>IF('[1]Saturday Awards_data'!HT230="","",'[1]Saturday Awards_data'!HT230)</f>
        <v/>
      </c>
      <c r="B64" s="12" t="str">
        <f>IF(A64="","",VLOOKUP(L64,[1]Events!$C$6:$AF$205,13,FALSE))</f>
        <v/>
      </c>
      <c r="C64" s="13" t="str">
        <f>IF(A64="","",VLOOKUP(L64,[1]Events!$C$6:$AF$205,14,FALSE))</f>
        <v/>
      </c>
      <c r="D64" s="13" t="str">
        <f>IF(A64="","",VLOOKUP(L64,[1]Events!$C$6:$AF$205,29,FALSE))</f>
        <v/>
      </c>
      <c r="E64" s="13" t="str">
        <f>IF(A64="","",VLOOKUP(L64,[1]Events!$C$6:$AF$205,30,FALSE))</f>
        <v/>
      </c>
      <c r="F64" s="13" t="str">
        <f>IF(A64="","",VLOOKUP(L64,[1]Events!$C$6:$AF$205,12,FALSE))</f>
        <v/>
      </c>
      <c r="G64" s="20" t="str">
        <f>IF(A64="","",'[1]Saturday Awards_data'!HU230)</f>
        <v/>
      </c>
      <c r="H64" s="13" t="str">
        <f>IF(A64="","",'[1]Saturday Awards_data'!HV230)</f>
        <v/>
      </c>
      <c r="L64" t="str">
        <f>IF(A64="","",'[1]Saturday Awards_data'!HX230)</f>
        <v/>
      </c>
    </row>
    <row r="65" spans="1:12" x14ac:dyDescent="0.35">
      <c r="A65" s="12" t="str">
        <f>IF('[1]Saturday Awards_data'!HT231="","",'[1]Saturday Awards_data'!HT231)</f>
        <v/>
      </c>
      <c r="B65" s="12" t="str">
        <f>IF(A65="","",VLOOKUP(L65,[1]Events!$C$6:$AF$205,13,FALSE))</f>
        <v/>
      </c>
      <c r="C65" s="13" t="str">
        <f>IF(A65="","",VLOOKUP(L65,[1]Events!$C$6:$AF$205,14,FALSE))</f>
        <v/>
      </c>
      <c r="D65" s="13" t="str">
        <f>IF(A65="","",VLOOKUP(L65,[1]Events!$C$6:$AF$205,29,FALSE))</f>
        <v/>
      </c>
      <c r="E65" s="13" t="str">
        <f>IF(A65="","",VLOOKUP(L65,[1]Events!$C$6:$AF$205,30,FALSE))</f>
        <v/>
      </c>
      <c r="F65" s="13" t="str">
        <f>IF(A65="","",VLOOKUP(L65,[1]Events!$C$6:$AF$205,12,FALSE))</f>
        <v/>
      </c>
      <c r="G65" s="20" t="str">
        <f>IF(A65="","",'[1]Saturday Awards_data'!HU231)</f>
        <v/>
      </c>
      <c r="H65" s="13" t="str">
        <f>IF(A65="","",'[1]Saturday Awards_data'!HV231)</f>
        <v/>
      </c>
      <c r="L65" t="str">
        <f>IF(A65="","",'[1]Saturday Awards_data'!HX231)</f>
        <v/>
      </c>
    </row>
    <row r="66" spans="1:12" x14ac:dyDescent="0.35">
      <c r="A66" s="12" t="str">
        <f>IF('[1]Saturday Awards_data'!HT232="","",'[1]Saturday Awards_data'!HT232)</f>
        <v/>
      </c>
      <c r="B66" s="12" t="str">
        <f>IF(A66="","",VLOOKUP(L66,[1]Events!$C$6:$AF$205,13,FALSE))</f>
        <v/>
      </c>
      <c r="C66" s="13" t="str">
        <f>IF(A66="","",VLOOKUP(L66,[1]Events!$C$6:$AF$205,14,FALSE))</f>
        <v/>
      </c>
      <c r="D66" s="13" t="str">
        <f>IF(A66="","",VLOOKUP(L66,[1]Events!$C$6:$AF$205,29,FALSE))</f>
        <v/>
      </c>
      <c r="E66" s="13" t="str">
        <f>IF(A66="","",VLOOKUP(L66,[1]Events!$C$6:$AF$205,30,FALSE))</f>
        <v/>
      </c>
      <c r="F66" s="13" t="str">
        <f>IF(A66="","",VLOOKUP(L66,[1]Events!$C$6:$AF$205,12,FALSE))</f>
        <v/>
      </c>
      <c r="G66" s="20" t="str">
        <f>IF(A66="","",'[1]Saturday Awards_data'!HU232)</f>
        <v/>
      </c>
      <c r="H66" s="13" t="str">
        <f>IF(A66="","",'[1]Saturday Awards_data'!HV232)</f>
        <v/>
      </c>
      <c r="L66" t="str">
        <f>IF(A66="","",'[1]Saturday Awards_data'!HX232)</f>
        <v/>
      </c>
    </row>
    <row r="67" spans="1:12" x14ac:dyDescent="0.35">
      <c r="A67" s="12" t="str">
        <f>IF('[1]Saturday Awards_data'!HT233="","",'[1]Saturday Awards_data'!HT233)</f>
        <v/>
      </c>
      <c r="B67" s="12" t="str">
        <f>IF(A67="","",VLOOKUP(L67,[1]Events!$C$6:$AF$205,13,FALSE))</f>
        <v/>
      </c>
      <c r="C67" s="13" t="str">
        <f>IF(A67="","",VLOOKUP(L67,[1]Events!$C$6:$AF$205,14,FALSE))</f>
        <v/>
      </c>
      <c r="D67" s="13" t="str">
        <f>IF(A67="","",VLOOKUP(L67,[1]Events!$C$6:$AF$205,29,FALSE))</f>
        <v/>
      </c>
      <c r="E67" s="13" t="str">
        <f>IF(A67="","",VLOOKUP(L67,[1]Events!$C$6:$AF$205,30,FALSE))</f>
        <v/>
      </c>
      <c r="F67" s="13" t="str">
        <f>IF(A67="","",VLOOKUP(L67,[1]Events!$C$6:$AF$205,12,FALSE))</f>
        <v/>
      </c>
      <c r="G67" s="20" t="str">
        <f>IF(A67="","",'[1]Saturday Awards_data'!HU233)</f>
        <v/>
      </c>
      <c r="H67" s="13" t="str">
        <f>IF(A67="","",'[1]Saturday Awards_data'!HV233)</f>
        <v/>
      </c>
      <c r="L67" t="str">
        <f>IF(A67="","",'[1]Saturday Awards_data'!HX233)</f>
        <v/>
      </c>
    </row>
    <row r="68" spans="1:12" x14ac:dyDescent="0.35">
      <c r="A68" s="12" t="str">
        <f>IF('[1]Saturday Awards_data'!HT234="","",'[1]Saturday Awards_data'!HT234)</f>
        <v/>
      </c>
      <c r="B68" s="12" t="str">
        <f>IF(A68="","",VLOOKUP(L68,[1]Events!$C$6:$AF$205,13,FALSE))</f>
        <v/>
      </c>
      <c r="C68" s="13" t="str">
        <f>IF(A68="","",VLOOKUP(L68,[1]Events!$C$6:$AF$205,14,FALSE))</f>
        <v/>
      </c>
      <c r="D68" s="13" t="str">
        <f>IF(A68="","",VLOOKUP(L68,[1]Events!$C$6:$AF$205,29,FALSE))</f>
        <v/>
      </c>
      <c r="E68" s="13" t="str">
        <f>IF(A68="","",VLOOKUP(L68,[1]Events!$C$6:$AF$205,30,FALSE))</f>
        <v/>
      </c>
      <c r="F68" s="13" t="str">
        <f>IF(A68="","",VLOOKUP(L68,[1]Events!$C$6:$AF$205,12,FALSE))</f>
        <v/>
      </c>
      <c r="G68" s="20" t="str">
        <f>IF(A68="","",'[1]Saturday Awards_data'!HU234)</f>
        <v/>
      </c>
      <c r="H68" s="13" t="str">
        <f>IF(A68="","",'[1]Saturday Awards_data'!HV234)</f>
        <v/>
      </c>
      <c r="L68" t="str">
        <f>IF(A68="","",'[1]Saturday Awards_data'!HX234)</f>
        <v/>
      </c>
    </row>
    <row r="69" spans="1:12" x14ac:dyDescent="0.35">
      <c r="A69" s="12" t="str">
        <f>IF('[1]Saturday Awards_data'!HT235="","",'[1]Saturday Awards_data'!HT235)</f>
        <v/>
      </c>
      <c r="B69" s="12" t="str">
        <f>IF(A69="","",VLOOKUP(L69,[1]Events!$C$6:$AF$205,13,FALSE))</f>
        <v/>
      </c>
      <c r="C69" s="13" t="str">
        <f>IF(A69="","",VLOOKUP(L69,[1]Events!$C$6:$AF$205,14,FALSE))</f>
        <v/>
      </c>
      <c r="D69" s="13" t="str">
        <f>IF(A69="","",VLOOKUP(L69,[1]Events!$C$6:$AF$205,29,FALSE))</f>
        <v/>
      </c>
      <c r="E69" s="13" t="str">
        <f>IF(A69="","",VLOOKUP(L69,[1]Events!$C$6:$AF$205,30,FALSE))</f>
        <v/>
      </c>
      <c r="F69" s="13" t="str">
        <f>IF(A69="","",VLOOKUP(L69,[1]Events!$C$6:$AF$205,12,FALSE))</f>
        <v/>
      </c>
      <c r="G69" s="20" t="str">
        <f>IF(A69="","",'[1]Saturday Awards_data'!HU235)</f>
        <v/>
      </c>
      <c r="H69" s="13" t="str">
        <f>IF(A69="","",'[1]Saturday Awards_data'!HV235)</f>
        <v/>
      </c>
      <c r="L69" t="str">
        <f>IF(A69="","",'[1]Saturday Awards_data'!HX235)</f>
        <v/>
      </c>
    </row>
    <row r="70" spans="1:12" x14ac:dyDescent="0.35">
      <c r="A70" s="12" t="str">
        <f>IF('[1]Saturday Awards_data'!HT236="","",'[1]Saturday Awards_data'!HT236)</f>
        <v/>
      </c>
      <c r="B70" s="12" t="str">
        <f>IF(A70="","",VLOOKUP(L70,[1]Events!$C$6:$AF$205,13,FALSE))</f>
        <v/>
      </c>
      <c r="C70" s="13" t="str">
        <f>IF(A70="","",VLOOKUP(L70,[1]Events!$C$6:$AF$205,14,FALSE))</f>
        <v/>
      </c>
      <c r="D70" s="13" t="str">
        <f>IF(A70="","",VLOOKUP(L70,[1]Events!$C$6:$AF$205,29,FALSE))</f>
        <v/>
      </c>
      <c r="E70" s="13" t="str">
        <f>IF(A70="","",VLOOKUP(L70,[1]Events!$C$6:$AF$205,30,FALSE))</f>
        <v/>
      </c>
      <c r="F70" s="13" t="str">
        <f>IF(A70="","",VLOOKUP(L70,[1]Events!$C$6:$AF$205,12,FALSE))</f>
        <v/>
      </c>
      <c r="G70" s="20" t="str">
        <f>IF(A70="","",'[1]Saturday Awards_data'!HU236)</f>
        <v/>
      </c>
      <c r="H70" s="13" t="str">
        <f>IF(A70="","",'[1]Saturday Awards_data'!HV236)</f>
        <v/>
      </c>
      <c r="L70" t="str">
        <f>IF(A70="","",'[1]Saturday Awards_data'!HX236)</f>
        <v/>
      </c>
    </row>
    <row r="71" spans="1:12" x14ac:dyDescent="0.35">
      <c r="A71" s="12" t="str">
        <f>IF('[1]Saturday Awards_data'!HT237="","",'[1]Saturday Awards_data'!HT237)</f>
        <v/>
      </c>
      <c r="B71" s="12" t="str">
        <f>IF(A71="","",VLOOKUP(L71,[1]Events!$C$6:$AF$205,13,FALSE))</f>
        <v/>
      </c>
      <c r="C71" s="13" t="str">
        <f>IF(A71="","",VLOOKUP(L71,[1]Events!$C$6:$AF$205,14,FALSE))</f>
        <v/>
      </c>
      <c r="D71" s="13" t="str">
        <f>IF(A71="","",VLOOKUP(L71,[1]Events!$C$6:$AF$205,29,FALSE))</f>
        <v/>
      </c>
      <c r="E71" s="13" t="str">
        <f>IF(A71="","",VLOOKUP(L71,[1]Events!$C$6:$AF$205,30,FALSE))</f>
        <v/>
      </c>
      <c r="F71" s="13" t="str">
        <f>IF(A71="","",VLOOKUP(L71,[1]Events!$C$6:$AF$205,12,FALSE))</f>
        <v/>
      </c>
      <c r="G71" s="20" t="str">
        <f>IF(A71="","",'[1]Saturday Awards_data'!HU237)</f>
        <v/>
      </c>
      <c r="H71" s="13" t="str">
        <f>IF(A71="","",'[1]Saturday Awards_data'!HV237)</f>
        <v/>
      </c>
      <c r="L71" t="str">
        <f>IF(A71="","",'[1]Saturday Awards_data'!HX237)</f>
        <v/>
      </c>
    </row>
    <row r="72" spans="1:12" x14ac:dyDescent="0.35">
      <c r="A72" s="12" t="str">
        <f>IF('[1]Saturday Awards_data'!HT238="","",'[1]Saturday Awards_data'!HT238)</f>
        <v/>
      </c>
      <c r="B72" s="12" t="str">
        <f>IF(A72="","",VLOOKUP(L72,[1]Events!$C$6:$AF$205,13,FALSE))</f>
        <v/>
      </c>
      <c r="C72" s="13" t="str">
        <f>IF(A72="","",VLOOKUP(L72,[1]Events!$C$6:$AF$205,14,FALSE))</f>
        <v/>
      </c>
      <c r="D72" s="13" t="str">
        <f>IF(A72="","",VLOOKUP(L72,[1]Events!$C$6:$AF$205,29,FALSE))</f>
        <v/>
      </c>
      <c r="E72" s="13" t="str">
        <f>IF(A72="","",VLOOKUP(L72,[1]Events!$C$6:$AF$205,30,FALSE))</f>
        <v/>
      </c>
      <c r="F72" s="13" t="str">
        <f>IF(A72="","",VLOOKUP(L72,[1]Events!$C$6:$AF$205,12,FALSE))</f>
        <v/>
      </c>
      <c r="G72" s="20" t="str">
        <f>IF(A72="","",'[1]Saturday Awards_data'!HU238)</f>
        <v/>
      </c>
      <c r="H72" s="13" t="str">
        <f>IF(A72="","",'[1]Saturday Awards_data'!HV238)</f>
        <v/>
      </c>
      <c r="L72" t="str">
        <f>IF(A72="","",'[1]Saturday Awards_data'!HX238)</f>
        <v/>
      </c>
    </row>
    <row r="73" spans="1:12" x14ac:dyDescent="0.35">
      <c r="A73" s="12" t="str">
        <f>IF('[1]Saturday Awards_data'!HT239="","",'[1]Saturday Awards_data'!HT239)</f>
        <v/>
      </c>
      <c r="B73" s="12" t="str">
        <f>IF(A73="","",VLOOKUP(L73,[1]Events!$C$6:$AF$205,13,FALSE))</f>
        <v/>
      </c>
      <c r="C73" s="13" t="str">
        <f>IF(A73="","",VLOOKUP(L73,[1]Events!$C$6:$AF$205,14,FALSE))</f>
        <v/>
      </c>
      <c r="D73" s="13" t="str">
        <f>IF(A73="","",VLOOKUP(L73,[1]Events!$C$6:$AF$205,29,FALSE))</f>
        <v/>
      </c>
      <c r="E73" s="13" t="str">
        <f>IF(A73="","",VLOOKUP(L73,[1]Events!$C$6:$AF$205,30,FALSE))</f>
        <v/>
      </c>
      <c r="F73" s="13" t="str">
        <f>IF(A73="","",VLOOKUP(L73,[1]Events!$C$6:$AF$205,12,FALSE))</f>
        <v/>
      </c>
      <c r="G73" s="20" t="str">
        <f>IF(A73="","",'[1]Saturday Awards_data'!HU239)</f>
        <v/>
      </c>
      <c r="H73" s="13" t="str">
        <f>IF(A73="","",'[1]Saturday Awards_data'!HV239)</f>
        <v/>
      </c>
      <c r="L73" t="str">
        <f>IF(A73="","",'[1]Saturday Awards_data'!HX239)</f>
        <v/>
      </c>
    </row>
    <row r="74" spans="1:12" x14ac:dyDescent="0.35">
      <c r="A74" s="12" t="str">
        <f>IF('[1]Saturday Awards_data'!HT240="","",'[1]Saturday Awards_data'!HT240)</f>
        <v/>
      </c>
      <c r="B74" s="12" t="str">
        <f>IF(A74="","",VLOOKUP(L74,[1]Events!$C$6:$AF$205,13,FALSE))</f>
        <v/>
      </c>
      <c r="C74" s="13" t="str">
        <f>IF(A74="","",VLOOKUP(L74,[1]Events!$C$6:$AF$205,14,FALSE))</f>
        <v/>
      </c>
      <c r="D74" s="13" t="str">
        <f>IF(A74="","",VLOOKUP(L74,[1]Events!$C$6:$AF$205,29,FALSE))</f>
        <v/>
      </c>
      <c r="E74" s="13" t="str">
        <f>IF(A74="","",VLOOKUP(L74,[1]Events!$C$6:$AF$205,30,FALSE))</f>
        <v/>
      </c>
      <c r="F74" s="13" t="str">
        <f>IF(A74="","",VLOOKUP(L74,[1]Events!$C$6:$AF$205,12,FALSE))</f>
        <v/>
      </c>
      <c r="G74" s="20" t="str">
        <f>IF(A74="","",'[1]Saturday Awards_data'!HU240)</f>
        <v/>
      </c>
      <c r="H74" s="13" t="str">
        <f>IF(A74="","",'[1]Saturday Awards_data'!HV240)</f>
        <v/>
      </c>
      <c r="L74" t="str">
        <f>IF(A74="","",'[1]Saturday Awards_data'!HX240)</f>
        <v/>
      </c>
    </row>
    <row r="75" spans="1:12" x14ac:dyDescent="0.35">
      <c r="A75" s="12" t="str">
        <f>IF('[1]Saturday Awards_data'!HT241="","",'[1]Saturday Awards_data'!HT241)</f>
        <v/>
      </c>
      <c r="B75" s="12" t="str">
        <f>IF(A75="","",VLOOKUP(L75,[1]Events!$C$6:$AF$205,13,FALSE))</f>
        <v/>
      </c>
      <c r="C75" s="13" t="str">
        <f>IF(A75="","",VLOOKUP(L75,[1]Events!$C$6:$AF$205,14,FALSE))</f>
        <v/>
      </c>
      <c r="D75" s="13" t="str">
        <f>IF(A75="","",VLOOKUP(L75,[1]Events!$C$6:$AF$205,29,FALSE))</f>
        <v/>
      </c>
      <c r="E75" s="13" t="str">
        <f>IF(A75="","",VLOOKUP(L75,[1]Events!$C$6:$AF$205,30,FALSE))</f>
        <v/>
      </c>
      <c r="F75" s="13" t="str">
        <f>IF(A75="","",VLOOKUP(L75,[1]Events!$C$6:$AF$205,12,FALSE))</f>
        <v/>
      </c>
      <c r="G75" s="20" t="str">
        <f>IF(A75="","",'[1]Saturday Awards_data'!HU241)</f>
        <v/>
      </c>
      <c r="H75" s="13" t="str">
        <f>IF(A75="","",'[1]Saturday Awards_data'!HV241)</f>
        <v/>
      </c>
      <c r="L75" t="str">
        <f>IF(A75="","",'[1]Saturday Awards_data'!HX241)</f>
        <v/>
      </c>
    </row>
    <row r="76" spans="1:12" x14ac:dyDescent="0.35">
      <c r="A76" s="12" t="str">
        <f>IF('[1]Saturday Awards_data'!HT242="","",'[1]Saturday Awards_data'!HT242)</f>
        <v/>
      </c>
      <c r="B76" s="12" t="str">
        <f>IF(A76="","",VLOOKUP(L76,[1]Events!$C$6:$AF$205,13,FALSE))</f>
        <v/>
      </c>
      <c r="C76" s="13" t="str">
        <f>IF(A76="","",VLOOKUP(L76,[1]Events!$C$6:$AF$205,14,FALSE))</f>
        <v/>
      </c>
      <c r="D76" s="13" t="str">
        <f>IF(A76="","",VLOOKUP(L76,[1]Events!$C$6:$AF$205,29,FALSE))</f>
        <v/>
      </c>
      <c r="E76" s="13" t="str">
        <f>IF(A76="","",VLOOKUP(L76,[1]Events!$C$6:$AF$205,30,FALSE))</f>
        <v/>
      </c>
      <c r="F76" s="13" t="str">
        <f>IF(A76="","",VLOOKUP(L76,[1]Events!$C$6:$AF$205,12,FALSE))</f>
        <v/>
      </c>
      <c r="G76" s="20" t="str">
        <f>IF(A76="","",'[1]Saturday Awards_data'!HU242)</f>
        <v/>
      </c>
      <c r="H76" s="13" t="str">
        <f>IF(A76="","",'[1]Saturday Awards_data'!HV242)</f>
        <v/>
      </c>
      <c r="L76" t="str">
        <f>IF(A76="","",'[1]Saturday Awards_data'!HX242)</f>
        <v/>
      </c>
    </row>
    <row r="77" spans="1:12" x14ac:dyDescent="0.35">
      <c r="A77" s="12" t="str">
        <f>IF('[1]Saturday Awards_data'!HT243="","",'[1]Saturday Awards_data'!HT243)</f>
        <v/>
      </c>
      <c r="B77" s="12" t="str">
        <f>IF(A77="","",VLOOKUP(L77,[1]Events!$C$6:$AF$205,13,FALSE))</f>
        <v/>
      </c>
      <c r="C77" s="13" t="str">
        <f>IF(A77="","",VLOOKUP(L77,[1]Events!$C$6:$AF$205,14,FALSE))</f>
        <v/>
      </c>
      <c r="D77" s="13" t="str">
        <f>IF(A77="","",VLOOKUP(L77,[1]Events!$C$6:$AF$205,29,FALSE))</f>
        <v/>
      </c>
      <c r="E77" s="13" t="str">
        <f>IF(A77="","",VLOOKUP(L77,[1]Events!$C$6:$AF$205,30,FALSE))</f>
        <v/>
      </c>
      <c r="F77" s="13" t="str">
        <f>IF(A77="","",VLOOKUP(L77,[1]Events!$C$6:$AF$205,12,FALSE))</f>
        <v/>
      </c>
      <c r="G77" s="20" t="str">
        <f>IF(A77="","",'[1]Saturday Awards_data'!HU243)</f>
        <v/>
      </c>
      <c r="H77" s="13" t="str">
        <f>IF(A77="","",'[1]Saturday Awards_data'!HV243)</f>
        <v/>
      </c>
      <c r="L77" t="str">
        <f>IF(A77="","",'[1]Saturday Awards_data'!HX243)</f>
        <v/>
      </c>
    </row>
    <row r="78" spans="1:12" x14ac:dyDescent="0.35">
      <c r="A78" s="12" t="str">
        <f>IF('[1]Saturday Awards_data'!HT244="","",'[1]Saturday Awards_data'!HT244)</f>
        <v/>
      </c>
      <c r="B78" s="12" t="str">
        <f>IF(A78="","",VLOOKUP(L78,[1]Events!$C$6:$AF$205,13,FALSE))</f>
        <v/>
      </c>
      <c r="C78" s="13" t="str">
        <f>IF(A78="","",VLOOKUP(L78,[1]Events!$C$6:$AF$205,14,FALSE))</f>
        <v/>
      </c>
      <c r="D78" s="13" t="str">
        <f>IF(A78="","",VLOOKUP(L78,[1]Events!$C$6:$AF$205,29,FALSE))</f>
        <v/>
      </c>
      <c r="E78" s="13" t="str">
        <f>IF(A78="","",VLOOKUP(L78,[1]Events!$C$6:$AF$205,30,FALSE))</f>
        <v/>
      </c>
      <c r="F78" s="13" t="str">
        <f>IF(A78="","",VLOOKUP(L78,[1]Events!$C$6:$AF$205,12,FALSE))</f>
        <v/>
      </c>
      <c r="G78" s="20" t="str">
        <f>IF(A78="","",'[1]Saturday Awards_data'!HU244)</f>
        <v/>
      </c>
      <c r="H78" s="13" t="str">
        <f>IF(A78="","",'[1]Saturday Awards_data'!HV244)</f>
        <v/>
      </c>
      <c r="L78" t="str">
        <f>IF(A78="","",'[1]Saturday Awards_data'!HX244)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6795-458A-4286-9FD2-1CECC43EAAD6}">
  <dimension ref="A1:L199"/>
  <sheetViews>
    <sheetView workbookViewId="0">
      <selection activeCell="K13" sqref="K13"/>
    </sheetView>
  </sheetViews>
  <sheetFormatPr defaultRowHeight="14.5" x14ac:dyDescent="0.35"/>
  <cols>
    <col min="1" max="1" width="5.453125" bestFit="1" customWidth="1"/>
    <col min="2" max="2" width="10.08984375" bestFit="1" customWidth="1"/>
    <col min="3" max="3" width="18.90625" customWidth="1"/>
    <col min="4" max="4" width="14.54296875" customWidth="1"/>
    <col min="5" max="5" width="5.90625" bestFit="1" customWidth="1"/>
    <col min="6" max="6" width="6.90625" customWidth="1"/>
    <col min="7" max="7" width="6.453125" customWidth="1"/>
    <col min="8" max="8" width="5.36328125" customWidth="1"/>
    <col min="9" max="9" width="5.90625" bestFit="1" customWidth="1"/>
    <col min="10" max="10" width="7.26953125" customWidth="1"/>
    <col min="12" max="12" width="14.453125" hidden="1" customWidth="1"/>
    <col min="257" max="257" width="5.453125" bestFit="1" customWidth="1"/>
    <col min="258" max="258" width="10.08984375" bestFit="1" customWidth="1"/>
    <col min="259" max="259" width="18.90625" customWidth="1"/>
    <col min="260" max="260" width="14.54296875" customWidth="1"/>
    <col min="261" max="261" width="5.90625" bestFit="1" customWidth="1"/>
    <col min="262" max="262" width="6.90625" customWidth="1"/>
    <col min="263" max="263" width="6.453125" customWidth="1"/>
    <col min="264" max="264" width="5.36328125" customWidth="1"/>
    <col min="265" max="265" width="5.90625" bestFit="1" customWidth="1"/>
    <col min="266" max="266" width="7.26953125" customWidth="1"/>
    <col min="268" max="268" width="0" hidden="1" customWidth="1"/>
    <col min="513" max="513" width="5.453125" bestFit="1" customWidth="1"/>
    <col min="514" max="514" width="10.08984375" bestFit="1" customWidth="1"/>
    <col min="515" max="515" width="18.90625" customWidth="1"/>
    <col min="516" max="516" width="14.54296875" customWidth="1"/>
    <col min="517" max="517" width="5.90625" bestFit="1" customWidth="1"/>
    <col min="518" max="518" width="6.90625" customWidth="1"/>
    <col min="519" max="519" width="6.453125" customWidth="1"/>
    <col min="520" max="520" width="5.36328125" customWidth="1"/>
    <col min="521" max="521" width="5.90625" bestFit="1" customWidth="1"/>
    <col min="522" max="522" width="7.26953125" customWidth="1"/>
    <col min="524" max="524" width="0" hidden="1" customWidth="1"/>
    <col min="769" max="769" width="5.453125" bestFit="1" customWidth="1"/>
    <col min="770" max="770" width="10.08984375" bestFit="1" customWidth="1"/>
    <col min="771" max="771" width="18.90625" customWidth="1"/>
    <col min="772" max="772" width="14.54296875" customWidth="1"/>
    <col min="773" max="773" width="5.90625" bestFit="1" customWidth="1"/>
    <col min="774" max="774" width="6.90625" customWidth="1"/>
    <col min="775" max="775" width="6.453125" customWidth="1"/>
    <col min="776" max="776" width="5.36328125" customWidth="1"/>
    <col min="777" max="777" width="5.90625" bestFit="1" customWidth="1"/>
    <col min="778" max="778" width="7.26953125" customWidth="1"/>
    <col min="780" max="780" width="0" hidden="1" customWidth="1"/>
    <col min="1025" max="1025" width="5.453125" bestFit="1" customWidth="1"/>
    <col min="1026" max="1026" width="10.08984375" bestFit="1" customWidth="1"/>
    <col min="1027" max="1027" width="18.90625" customWidth="1"/>
    <col min="1028" max="1028" width="14.54296875" customWidth="1"/>
    <col min="1029" max="1029" width="5.90625" bestFit="1" customWidth="1"/>
    <col min="1030" max="1030" width="6.90625" customWidth="1"/>
    <col min="1031" max="1031" width="6.453125" customWidth="1"/>
    <col min="1032" max="1032" width="5.36328125" customWidth="1"/>
    <col min="1033" max="1033" width="5.90625" bestFit="1" customWidth="1"/>
    <col min="1034" max="1034" width="7.26953125" customWidth="1"/>
    <col min="1036" max="1036" width="0" hidden="1" customWidth="1"/>
    <col min="1281" max="1281" width="5.453125" bestFit="1" customWidth="1"/>
    <col min="1282" max="1282" width="10.08984375" bestFit="1" customWidth="1"/>
    <col min="1283" max="1283" width="18.90625" customWidth="1"/>
    <col min="1284" max="1284" width="14.54296875" customWidth="1"/>
    <col min="1285" max="1285" width="5.90625" bestFit="1" customWidth="1"/>
    <col min="1286" max="1286" width="6.90625" customWidth="1"/>
    <col min="1287" max="1287" width="6.453125" customWidth="1"/>
    <col min="1288" max="1288" width="5.36328125" customWidth="1"/>
    <col min="1289" max="1289" width="5.90625" bestFit="1" customWidth="1"/>
    <col min="1290" max="1290" width="7.26953125" customWidth="1"/>
    <col min="1292" max="1292" width="0" hidden="1" customWidth="1"/>
    <col min="1537" max="1537" width="5.453125" bestFit="1" customWidth="1"/>
    <col min="1538" max="1538" width="10.08984375" bestFit="1" customWidth="1"/>
    <col min="1539" max="1539" width="18.90625" customWidth="1"/>
    <col min="1540" max="1540" width="14.54296875" customWidth="1"/>
    <col min="1541" max="1541" width="5.90625" bestFit="1" customWidth="1"/>
    <col min="1542" max="1542" width="6.90625" customWidth="1"/>
    <col min="1543" max="1543" width="6.453125" customWidth="1"/>
    <col min="1544" max="1544" width="5.36328125" customWidth="1"/>
    <col min="1545" max="1545" width="5.90625" bestFit="1" customWidth="1"/>
    <col min="1546" max="1546" width="7.26953125" customWidth="1"/>
    <col min="1548" max="1548" width="0" hidden="1" customWidth="1"/>
    <col min="1793" max="1793" width="5.453125" bestFit="1" customWidth="1"/>
    <col min="1794" max="1794" width="10.08984375" bestFit="1" customWidth="1"/>
    <col min="1795" max="1795" width="18.90625" customWidth="1"/>
    <col min="1796" max="1796" width="14.54296875" customWidth="1"/>
    <col min="1797" max="1797" width="5.90625" bestFit="1" customWidth="1"/>
    <col min="1798" max="1798" width="6.90625" customWidth="1"/>
    <col min="1799" max="1799" width="6.453125" customWidth="1"/>
    <col min="1800" max="1800" width="5.36328125" customWidth="1"/>
    <col min="1801" max="1801" width="5.90625" bestFit="1" customWidth="1"/>
    <col min="1802" max="1802" width="7.26953125" customWidth="1"/>
    <col min="1804" max="1804" width="0" hidden="1" customWidth="1"/>
    <col min="2049" max="2049" width="5.453125" bestFit="1" customWidth="1"/>
    <col min="2050" max="2050" width="10.08984375" bestFit="1" customWidth="1"/>
    <col min="2051" max="2051" width="18.90625" customWidth="1"/>
    <col min="2052" max="2052" width="14.54296875" customWidth="1"/>
    <col min="2053" max="2053" width="5.90625" bestFit="1" customWidth="1"/>
    <col min="2054" max="2054" width="6.90625" customWidth="1"/>
    <col min="2055" max="2055" width="6.453125" customWidth="1"/>
    <col min="2056" max="2056" width="5.36328125" customWidth="1"/>
    <col min="2057" max="2057" width="5.90625" bestFit="1" customWidth="1"/>
    <col min="2058" max="2058" width="7.26953125" customWidth="1"/>
    <col min="2060" max="2060" width="0" hidden="1" customWidth="1"/>
    <col min="2305" max="2305" width="5.453125" bestFit="1" customWidth="1"/>
    <col min="2306" max="2306" width="10.08984375" bestFit="1" customWidth="1"/>
    <col min="2307" max="2307" width="18.90625" customWidth="1"/>
    <col min="2308" max="2308" width="14.54296875" customWidth="1"/>
    <col min="2309" max="2309" width="5.90625" bestFit="1" customWidth="1"/>
    <col min="2310" max="2310" width="6.90625" customWidth="1"/>
    <col min="2311" max="2311" width="6.453125" customWidth="1"/>
    <col min="2312" max="2312" width="5.36328125" customWidth="1"/>
    <col min="2313" max="2313" width="5.90625" bestFit="1" customWidth="1"/>
    <col min="2314" max="2314" width="7.26953125" customWidth="1"/>
    <col min="2316" max="2316" width="0" hidden="1" customWidth="1"/>
    <col min="2561" max="2561" width="5.453125" bestFit="1" customWidth="1"/>
    <col min="2562" max="2562" width="10.08984375" bestFit="1" customWidth="1"/>
    <col min="2563" max="2563" width="18.90625" customWidth="1"/>
    <col min="2564" max="2564" width="14.54296875" customWidth="1"/>
    <col min="2565" max="2565" width="5.90625" bestFit="1" customWidth="1"/>
    <col min="2566" max="2566" width="6.90625" customWidth="1"/>
    <col min="2567" max="2567" width="6.453125" customWidth="1"/>
    <col min="2568" max="2568" width="5.36328125" customWidth="1"/>
    <col min="2569" max="2569" width="5.90625" bestFit="1" customWidth="1"/>
    <col min="2570" max="2570" width="7.26953125" customWidth="1"/>
    <col min="2572" max="2572" width="0" hidden="1" customWidth="1"/>
    <col min="2817" max="2817" width="5.453125" bestFit="1" customWidth="1"/>
    <col min="2818" max="2818" width="10.08984375" bestFit="1" customWidth="1"/>
    <col min="2819" max="2819" width="18.90625" customWidth="1"/>
    <col min="2820" max="2820" width="14.54296875" customWidth="1"/>
    <col min="2821" max="2821" width="5.90625" bestFit="1" customWidth="1"/>
    <col min="2822" max="2822" width="6.90625" customWidth="1"/>
    <col min="2823" max="2823" width="6.453125" customWidth="1"/>
    <col min="2824" max="2824" width="5.36328125" customWidth="1"/>
    <col min="2825" max="2825" width="5.90625" bestFit="1" customWidth="1"/>
    <col min="2826" max="2826" width="7.26953125" customWidth="1"/>
    <col min="2828" max="2828" width="0" hidden="1" customWidth="1"/>
    <col min="3073" max="3073" width="5.453125" bestFit="1" customWidth="1"/>
    <col min="3074" max="3074" width="10.08984375" bestFit="1" customWidth="1"/>
    <col min="3075" max="3075" width="18.90625" customWidth="1"/>
    <col min="3076" max="3076" width="14.54296875" customWidth="1"/>
    <col min="3077" max="3077" width="5.90625" bestFit="1" customWidth="1"/>
    <col min="3078" max="3078" width="6.90625" customWidth="1"/>
    <col min="3079" max="3079" width="6.453125" customWidth="1"/>
    <col min="3080" max="3080" width="5.36328125" customWidth="1"/>
    <col min="3081" max="3081" width="5.90625" bestFit="1" customWidth="1"/>
    <col min="3082" max="3082" width="7.26953125" customWidth="1"/>
    <col min="3084" max="3084" width="0" hidden="1" customWidth="1"/>
    <col min="3329" max="3329" width="5.453125" bestFit="1" customWidth="1"/>
    <col min="3330" max="3330" width="10.08984375" bestFit="1" customWidth="1"/>
    <col min="3331" max="3331" width="18.90625" customWidth="1"/>
    <col min="3332" max="3332" width="14.54296875" customWidth="1"/>
    <col min="3333" max="3333" width="5.90625" bestFit="1" customWidth="1"/>
    <col min="3334" max="3334" width="6.90625" customWidth="1"/>
    <col min="3335" max="3335" width="6.453125" customWidth="1"/>
    <col min="3336" max="3336" width="5.36328125" customWidth="1"/>
    <col min="3337" max="3337" width="5.90625" bestFit="1" customWidth="1"/>
    <col min="3338" max="3338" width="7.26953125" customWidth="1"/>
    <col min="3340" max="3340" width="0" hidden="1" customWidth="1"/>
    <col min="3585" max="3585" width="5.453125" bestFit="1" customWidth="1"/>
    <col min="3586" max="3586" width="10.08984375" bestFit="1" customWidth="1"/>
    <col min="3587" max="3587" width="18.90625" customWidth="1"/>
    <col min="3588" max="3588" width="14.54296875" customWidth="1"/>
    <col min="3589" max="3589" width="5.90625" bestFit="1" customWidth="1"/>
    <col min="3590" max="3590" width="6.90625" customWidth="1"/>
    <col min="3591" max="3591" width="6.453125" customWidth="1"/>
    <col min="3592" max="3592" width="5.36328125" customWidth="1"/>
    <col min="3593" max="3593" width="5.90625" bestFit="1" customWidth="1"/>
    <col min="3594" max="3594" width="7.26953125" customWidth="1"/>
    <col min="3596" max="3596" width="0" hidden="1" customWidth="1"/>
    <col min="3841" max="3841" width="5.453125" bestFit="1" customWidth="1"/>
    <col min="3842" max="3842" width="10.08984375" bestFit="1" customWidth="1"/>
    <col min="3843" max="3843" width="18.90625" customWidth="1"/>
    <col min="3844" max="3844" width="14.54296875" customWidth="1"/>
    <col min="3845" max="3845" width="5.90625" bestFit="1" customWidth="1"/>
    <col min="3846" max="3846" width="6.90625" customWidth="1"/>
    <col min="3847" max="3847" width="6.453125" customWidth="1"/>
    <col min="3848" max="3848" width="5.36328125" customWidth="1"/>
    <col min="3849" max="3849" width="5.90625" bestFit="1" customWidth="1"/>
    <col min="3850" max="3850" width="7.26953125" customWidth="1"/>
    <col min="3852" max="3852" width="0" hidden="1" customWidth="1"/>
    <col min="4097" max="4097" width="5.453125" bestFit="1" customWidth="1"/>
    <col min="4098" max="4098" width="10.08984375" bestFit="1" customWidth="1"/>
    <col min="4099" max="4099" width="18.90625" customWidth="1"/>
    <col min="4100" max="4100" width="14.54296875" customWidth="1"/>
    <col min="4101" max="4101" width="5.90625" bestFit="1" customWidth="1"/>
    <col min="4102" max="4102" width="6.90625" customWidth="1"/>
    <col min="4103" max="4103" width="6.453125" customWidth="1"/>
    <col min="4104" max="4104" width="5.36328125" customWidth="1"/>
    <col min="4105" max="4105" width="5.90625" bestFit="1" customWidth="1"/>
    <col min="4106" max="4106" width="7.26953125" customWidth="1"/>
    <col min="4108" max="4108" width="0" hidden="1" customWidth="1"/>
    <col min="4353" max="4353" width="5.453125" bestFit="1" customWidth="1"/>
    <col min="4354" max="4354" width="10.08984375" bestFit="1" customWidth="1"/>
    <col min="4355" max="4355" width="18.90625" customWidth="1"/>
    <col min="4356" max="4356" width="14.54296875" customWidth="1"/>
    <col min="4357" max="4357" width="5.90625" bestFit="1" customWidth="1"/>
    <col min="4358" max="4358" width="6.90625" customWidth="1"/>
    <col min="4359" max="4359" width="6.453125" customWidth="1"/>
    <col min="4360" max="4360" width="5.36328125" customWidth="1"/>
    <col min="4361" max="4361" width="5.90625" bestFit="1" customWidth="1"/>
    <col min="4362" max="4362" width="7.26953125" customWidth="1"/>
    <col min="4364" max="4364" width="0" hidden="1" customWidth="1"/>
    <col min="4609" max="4609" width="5.453125" bestFit="1" customWidth="1"/>
    <col min="4610" max="4610" width="10.08984375" bestFit="1" customWidth="1"/>
    <col min="4611" max="4611" width="18.90625" customWidth="1"/>
    <col min="4612" max="4612" width="14.54296875" customWidth="1"/>
    <col min="4613" max="4613" width="5.90625" bestFit="1" customWidth="1"/>
    <col min="4614" max="4614" width="6.90625" customWidth="1"/>
    <col min="4615" max="4615" width="6.453125" customWidth="1"/>
    <col min="4616" max="4616" width="5.36328125" customWidth="1"/>
    <col min="4617" max="4617" width="5.90625" bestFit="1" customWidth="1"/>
    <col min="4618" max="4618" width="7.26953125" customWidth="1"/>
    <col min="4620" max="4620" width="0" hidden="1" customWidth="1"/>
    <col min="4865" max="4865" width="5.453125" bestFit="1" customWidth="1"/>
    <col min="4866" max="4866" width="10.08984375" bestFit="1" customWidth="1"/>
    <col min="4867" max="4867" width="18.90625" customWidth="1"/>
    <col min="4868" max="4868" width="14.54296875" customWidth="1"/>
    <col min="4869" max="4869" width="5.90625" bestFit="1" customWidth="1"/>
    <col min="4870" max="4870" width="6.90625" customWidth="1"/>
    <col min="4871" max="4871" width="6.453125" customWidth="1"/>
    <col min="4872" max="4872" width="5.36328125" customWidth="1"/>
    <col min="4873" max="4873" width="5.90625" bestFit="1" customWidth="1"/>
    <col min="4874" max="4874" width="7.26953125" customWidth="1"/>
    <col min="4876" max="4876" width="0" hidden="1" customWidth="1"/>
    <col min="5121" max="5121" width="5.453125" bestFit="1" customWidth="1"/>
    <col min="5122" max="5122" width="10.08984375" bestFit="1" customWidth="1"/>
    <col min="5123" max="5123" width="18.90625" customWidth="1"/>
    <col min="5124" max="5124" width="14.54296875" customWidth="1"/>
    <col min="5125" max="5125" width="5.90625" bestFit="1" customWidth="1"/>
    <col min="5126" max="5126" width="6.90625" customWidth="1"/>
    <col min="5127" max="5127" width="6.453125" customWidth="1"/>
    <col min="5128" max="5128" width="5.36328125" customWidth="1"/>
    <col min="5129" max="5129" width="5.90625" bestFit="1" customWidth="1"/>
    <col min="5130" max="5130" width="7.26953125" customWidth="1"/>
    <col min="5132" max="5132" width="0" hidden="1" customWidth="1"/>
    <col min="5377" max="5377" width="5.453125" bestFit="1" customWidth="1"/>
    <col min="5378" max="5378" width="10.08984375" bestFit="1" customWidth="1"/>
    <col min="5379" max="5379" width="18.90625" customWidth="1"/>
    <col min="5380" max="5380" width="14.54296875" customWidth="1"/>
    <col min="5381" max="5381" width="5.90625" bestFit="1" customWidth="1"/>
    <col min="5382" max="5382" width="6.90625" customWidth="1"/>
    <col min="5383" max="5383" width="6.453125" customWidth="1"/>
    <col min="5384" max="5384" width="5.36328125" customWidth="1"/>
    <col min="5385" max="5385" width="5.90625" bestFit="1" customWidth="1"/>
    <col min="5386" max="5386" width="7.26953125" customWidth="1"/>
    <col min="5388" max="5388" width="0" hidden="1" customWidth="1"/>
    <col min="5633" max="5633" width="5.453125" bestFit="1" customWidth="1"/>
    <col min="5634" max="5634" width="10.08984375" bestFit="1" customWidth="1"/>
    <col min="5635" max="5635" width="18.90625" customWidth="1"/>
    <col min="5636" max="5636" width="14.54296875" customWidth="1"/>
    <col min="5637" max="5637" width="5.90625" bestFit="1" customWidth="1"/>
    <col min="5638" max="5638" width="6.90625" customWidth="1"/>
    <col min="5639" max="5639" width="6.453125" customWidth="1"/>
    <col min="5640" max="5640" width="5.36328125" customWidth="1"/>
    <col min="5641" max="5641" width="5.90625" bestFit="1" customWidth="1"/>
    <col min="5642" max="5642" width="7.26953125" customWidth="1"/>
    <col min="5644" max="5644" width="0" hidden="1" customWidth="1"/>
    <col min="5889" max="5889" width="5.453125" bestFit="1" customWidth="1"/>
    <col min="5890" max="5890" width="10.08984375" bestFit="1" customWidth="1"/>
    <col min="5891" max="5891" width="18.90625" customWidth="1"/>
    <col min="5892" max="5892" width="14.54296875" customWidth="1"/>
    <col min="5893" max="5893" width="5.90625" bestFit="1" customWidth="1"/>
    <col min="5894" max="5894" width="6.90625" customWidth="1"/>
    <col min="5895" max="5895" width="6.453125" customWidth="1"/>
    <col min="5896" max="5896" width="5.36328125" customWidth="1"/>
    <col min="5897" max="5897" width="5.90625" bestFit="1" customWidth="1"/>
    <col min="5898" max="5898" width="7.26953125" customWidth="1"/>
    <col min="5900" max="5900" width="0" hidden="1" customWidth="1"/>
    <col min="6145" max="6145" width="5.453125" bestFit="1" customWidth="1"/>
    <col min="6146" max="6146" width="10.08984375" bestFit="1" customWidth="1"/>
    <col min="6147" max="6147" width="18.90625" customWidth="1"/>
    <col min="6148" max="6148" width="14.54296875" customWidth="1"/>
    <col min="6149" max="6149" width="5.90625" bestFit="1" customWidth="1"/>
    <col min="6150" max="6150" width="6.90625" customWidth="1"/>
    <col min="6151" max="6151" width="6.453125" customWidth="1"/>
    <col min="6152" max="6152" width="5.36328125" customWidth="1"/>
    <col min="6153" max="6153" width="5.90625" bestFit="1" customWidth="1"/>
    <col min="6154" max="6154" width="7.26953125" customWidth="1"/>
    <col min="6156" max="6156" width="0" hidden="1" customWidth="1"/>
    <col min="6401" max="6401" width="5.453125" bestFit="1" customWidth="1"/>
    <col min="6402" max="6402" width="10.08984375" bestFit="1" customWidth="1"/>
    <col min="6403" max="6403" width="18.90625" customWidth="1"/>
    <col min="6404" max="6404" width="14.54296875" customWidth="1"/>
    <col min="6405" max="6405" width="5.90625" bestFit="1" customWidth="1"/>
    <col min="6406" max="6406" width="6.90625" customWidth="1"/>
    <col min="6407" max="6407" width="6.453125" customWidth="1"/>
    <col min="6408" max="6408" width="5.36328125" customWidth="1"/>
    <col min="6409" max="6409" width="5.90625" bestFit="1" customWidth="1"/>
    <col min="6410" max="6410" width="7.26953125" customWidth="1"/>
    <col min="6412" max="6412" width="0" hidden="1" customWidth="1"/>
    <col min="6657" max="6657" width="5.453125" bestFit="1" customWidth="1"/>
    <col min="6658" max="6658" width="10.08984375" bestFit="1" customWidth="1"/>
    <col min="6659" max="6659" width="18.90625" customWidth="1"/>
    <col min="6660" max="6660" width="14.54296875" customWidth="1"/>
    <col min="6661" max="6661" width="5.90625" bestFit="1" customWidth="1"/>
    <col min="6662" max="6662" width="6.90625" customWidth="1"/>
    <col min="6663" max="6663" width="6.453125" customWidth="1"/>
    <col min="6664" max="6664" width="5.36328125" customWidth="1"/>
    <col min="6665" max="6665" width="5.90625" bestFit="1" customWidth="1"/>
    <col min="6666" max="6666" width="7.26953125" customWidth="1"/>
    <col min="6668" max="6668" width="0" hidden="1" customWidth="1"/>
    <col min="6913" max="6913" width="5.453125" bestFit="1" customWidth="1"/>
    <col min="6914" max="6914" width="10.08984375" bestFit="1" customWidth="1"/>
    <col min="6915" max="6915" width="18.90625" customWidth="1"/>
    <col min="6916" max="6916" width="14.54296875" customWidth="1"/>
    <col min="6917" max="6917" width="5.90625" bestFit="1" customWidth="1"/>
    <col min="6918" max="6918" width="6.90625" customWidth="1"/>
    <col min="6919" max="6919" width="6.453125" customWidth="1"/>
    <col min="6920" max="6920" width="5.36328125" customWidth="1"/>
    <col min="6921" max="6921" width="5.90625" bestFit="1" customWidth="1"/>
    <col min="6922" max="6922" width="7.26953125" customWidth="1"/>
    <col min="6924" max="6924" width="0" hidden="1" customWidth="1"/>
    <col min="7169" max="7169" width="5.453125" bestFit="1" customWidth="1"/>
    <col min="7170" max="7170" width="10.08984375" bestFit="1" customWidth="1"/>
    <col min="7171" max="7171" width="18.90625" customWidth="1"/>
    <col min="7172" max="7172" width="14.54296875" customWidth="1"/>
    <col min="7173" max="7173" width="5.90625" bestFit="1" customWidth="1"/>
    <col min="7174" max="7174" width="6.90625" customWidth="1"/>
    <col min="7175" max="7175" width="6.453125" customWidth="1"/>
    <col min="7176" max="7176" width="5.36328125" customWidth="1"/>
    <col min="7177" max="7177" width="5.90625" bestFit="1" customWidth="1"/>
    <col min="7178" max="7178" width="7.26953125" customWidth="1"/>
    <col min="7180" max="7180" width="0" hidden="1" customWidth="1"/>
    <col min="7425" max="7425" width="5.453125" bestFit="1" customWidth="1"/>
    <col min="7426" max="7426" width="10.08984375" bestFit="1" customWidth="1"/>
    <col min="7427" max="7427" width="18.90625" customWidth="1"/>
    <col min="7428" max="7428" width="14.54296875" customWidth="1"/>
    <col min="7429" max="7429" width="5.90625" bestFit="1" customWidth="1"/>
    <col min="7430" max="7430" width="6.90625" customWidth="1"/>
    <col min="7431" max="7431" width="6.453125" customWidth="1"/>
    <col min="7432" max="7432" width="5.36328125" customWidth="1"/>
    <col min="7433" max="7433" width="5.90625" bestFit="1" customWidth="1"/>
    <col min="7434" max="7434" width="7.26953125" customWidth="1"/>
    <col min="7436" max="7436" width="0" hidden="1" customWidth="1"/>
    <col min="7681" max="7681" width="5.453125" bestFit="1" customWidth="1"/>
    <col min="7682" max="7682" width="10.08984375" bestFit="1" customWidth="1"/>
    <col min="7683" max="7683" width="18.90625" customWidth="1"/>
    <col min="7684" max="7684" width="14.54296875" customWidth="1"/>
    <col min="7685" max="7685" width="5.90625" bestFit="1" customWidth="1"/>
    <col min="7686" max="7686" width="6.90625" customWidth="1"/>
    <col min="7687" max="7687" width="6.453125" customWidth="1"/>
    <col min="7688" max="7688" width="5.36328125" customWidth="1"/>
    <col min="7689" max="7689" width="5.90625" bestFit="1" customWidth="1"/>
    <col min="7690" max="7690" width="7.26953125" customWidth="1"/>
    <col min="7692" max="7692" width="0" hidden="1" customWidth="1"/>
    <col min="7937" max="7937" width="5.453125" bestFit="1" customWidth="1"/>
    <col min="7938" max="7938" width="10.08984375" bestFit="1" customWidth="1"/>
    <col min="7939" max="7939" width="18.90625" customWidth="1"/>
    <col min="7940" max="7940" width="14.54296875" customWidth="1"/>
    <col min="7941" max="7941" width="5.90625" bestFit="1" customWidth="1"/>
    <col min="7942" max="7942" width="6.90625" customWidth="1"/>
    <col min="7943" max="7943" width="6.453125" customWidth="1"/>
    <col min="7944" max="7944" width="5.36328125" customWidth="1"/>
    <col min="7945" max="7945" width="5.90625" bestFit="1" customWidth="1"/>
    <col min="7946" max="7946" width="7.26953125" customWidth="1"/>
    <col min="7948" max="7948" width="0" hidden="1" customWidth="1"/>
    <col min="8193" max="8193" width="5.453125" bestFit="1" customWidth="1"/>
    <col min="8194" max="8194" width="10.08984375" bestFit="1" customWidth="1"/>
    <col min="8195" max="8195" width="18.90625" customWidth="1"/>
    <col min="8196" max="8196" width="14.54296875" customWidth="1"/>
    <col min="8197" max="8197" width="5.90625" bestFit="1" customWidth="1"/>
    <col min="8198" max="8198" width="6.90625" customWidth="1"/>
    <col min="8199" max="8199" width="6.453125" customWidth="1"/>
    <col min="8200" max="8200" width="5.36328125" customWidth="1"/>
    <col min="8201" max="8201" width="5.90625" bestFit="1" customWidth="1"/>
    <col min="8202" max="8202" width="7.26953125" customWidth="1"/>
    <col min="8204" max="8204" width="0" hidden="1" customWidth="1"/>
    <col min="8449" max="8449" width="5.453125" bestFit="1" customWidth="1"/>
    <col min="8450" max="8450" width="10.08984375" bestFit="1" customWidth="1"/>
    <col min="8451" max="8451" width="18.90625" customWidth="1"/>
    <col min="8452" max="8452" width="14.54296875" customWidth="1"/>
    <col min="8453" max="8453" width="5.90625" bestFit="1" customWidth="1"/>
    <col min="8454" max="8454" width="6.90625" customWidth="1"/>
    <col min="8455" max="8455" width="6.453125" customWidth="1"/>
    <col min="8456" max="8456" width="5.36328125" customWidth="1"/>
    <col min="8457" max="8457" width="5.90625" bestFit="1" customWidth="1"/>
    <col min="8458" max="8458" width="7.26953125" customWidth="1"/>
    <col min="8460" max="8460" width="0" hidden="1" customWidth="1"/>
    <col min="8705" max="8705" width="5.453125" bestFit="1" customWidth="1"/>
    <col min="8706" max="8706" width="10.08984375" bestFit="1" customWidth="1"/>
    <col min="8707" max="8707" width="18.90625" customWidth="1"/>
    <col min="8708" max="8708" width="14.54296875" customWidth="1"/>
    <col min="8709" max="8709" width="5.90625" bestFit="1" customWidth="1"/>
    <col min="8710" max="8710" width="6.90625" customWidth="1"/>
    <col min="8711" max="8711" width="6.453125" customWidth="1"/>
    <col min="8712" max="8712" width="5.36328125" customWidth="1"/>
    <col min="8713" max="8713" width="5.90625" bestFit="1" customWidth="1"/>
    <col min="8714" max="8714" width="7.26953125" customWidth="1"/>
    <col min="8716" max="8716" width="0" hidden="1" customWidth="1"/>
    <col min="8961" max="8961" width="5.453125" bestFit="1" customWidth="1"/>
    <col min="8962" max="8962" width="10.08984375" bestFit="1" customWidth="1"/>
    <col min="8963" max="8963" width="18.90625" customWidth="1"/>
    <col min="8964" max="8964" width="14.54296875" customWidth="1"/>
    <col min="8965" max="8965" width="5.90625" bestFit="1" customWidth="1"/>
    <col min="8966" max="8966" width="6.90625" customWidth="1"/>
    <col min="8967" max="8967" width="6.453125" customWidth="1"/>
    <col min="8968" max="8968" width="5.36328125" customWidth="1"/>
    <col min="8969" max="8969" width="5.90625" bestFit="1" customWidth="1"/>
    <col min="8970" max="8970" width="7.26953125" customWidth="1"/>
    <col min="8972" max="8972" width="0" hidden="1" customWidth="1"/>
    <col min="9217" max="9217" width="5.453125" bestFit="1" customWidth="1"/>
    <col min="9218" max="9218" width="10.08984375" bestFit="1" customWidth="1"/>
    <col min="9219" max="9219" width="18.90625" customWidth="1"/>
    <col min="9220" max="9220" width="14.54296875" customWidth="1"/>
    <col min="9221" max="9221" width="5.90625" bestFit="1" customWidth="1"/>
    <col min="9222" max="9222" width="6.90625" customWidth="1"/>
    <col min="9223" max="9223" width="6.453125" customWidth="1"/>
    <col min="9224" max="9224" width="5.36328125" customWidth="1"/>
    <col min="9225" max="9225" width="5.90625" bestFit="1" customWidth="1"/>
    <col min="9226" max="9226" width="7.26953125" customWidth="1"/>
    <col min="9228" max="9228" width="0" hidden="1" customWidth="1"/>
    <col min="9473" max="9473" width="5.453125" bestFit="1" customWidth="1"/>
    <col min="9474" max="9474" width="10.08984375" bestFit="1" customWidth="1"/>
    <col min="9475" max="9475" width="18.90625" customWidth="1"/>
    <col min="9476" max="9476" width="14.54296875" customWidth="1"/>
    <col min="9477" max="9477" width="5.90625" bestFit="1" customWidth="1"/>
    <col min="9478" max="9478" width="6.90625" customWidth="1"/>
    <col min="9479" max="9479" width="6.453125" customWidth="1"/>
    <col min="9480" max="9480" width="5.36328125" customWidth="1"/>
    <col min="9481" max="9481" width="5.90625" bestFit="1" customWidth="1"/>
    <col min="9482" max="9482" width="7.26953125" customWidth="1"/>
    <col min="9484" max="9484" width="0" hidden="1" customWidth="1"/>
    <col min="9729" max="9729" width="5.453125" bestFit="1" customWidth="1"/>
    <col min="9730" max="9730" width="10.08984375" bestFit="1" customWidth="1"/>
    <col min="9731" max="9731" width="18.90625" customWidth="1"/>
    <col min="9732" max="9732" width="14.54296875" customWidth="1"/>
    <col min="9733" max="9733" width="5.90625" bestFit="1" customWidth="1"/>
    <col min="9734" max="9734" width="6.90625" customWidth="1"/>
    <col min="9735" max="9735" width="6.453125" customWidth="1"/>
    <col min="9736" max="9736" width="5.36328125" customWidth="1"/>
    <col min="9737" max="9737" width="5.90625" bestFit="1" customWidth="1"/>
    <col min="9738" max="9738" width="7.26953125" customWidth="1"/>
    <col min="9740" max="9740" width="0" hidden="1" customWidth="1"/>
    <col min="9985" max="9985" width="5.453125" bestFit="1" customWidth="1"/>
    <col min="9986" max="9986" width="10.08984375" bestFit="1" customWidth="1"/>
    <col min="9987" max="9987" width="18.90625" customWidth="1"/>
    <col min="9988" max="9988" width="14.54296875" customWidth="1"/>
    <col min="9989" max="9989" width="5.90625" bestFit="1" customWidth="1"/>
    <col min="9990" max="9990" width="6.90625" customWidth="1"/>
    <col min="9991" max="9991" width="6.453125" customWidth="1"/>
    <col min="9992" max="9992" width="5.36328125" customWidth="1"/>
    <col min="9993" max="9993" width="5.90625" bestFit="1" customWidth="1"/>
    <col min="9994" max="9994" width="7.26953125" customWidth="1"/>
    <col min="9996" max="9996" width="0" hidden="1" customWidth="1"/>
    <col min="10241" max="10241" width="5.453125" bestFit="1" customWidth="1"/>
    <col min="10242" max="10242" width="10.08984375" bestFit="1" customWidth="1"/>
    <col min="10243" max="10243" width="18.90625" customWidth="1"/>
    <col min="10244" max="10244" width="14.54296875" customWidth="1"/>
    <col min="10245" max="10245" width="5.90625" bestFit="1" customWidth="1"/>
    <col min="10246" max="10246" width="6.90625" customWidth="1"/>
    <col min="10247" max="10247" width="6.453125" customWidth="1"/>
    <col min="10248" max="10248" width="5.36328125" customWidth="1"/>
    <col min="10249" max="10249" width="5.90625" bestFit="1" customWidth="1"/>
    <col min="10250" max="10250" width="7.26953125" customWidth="1"/>
    <col min="10252" max="10252" width="0" hidden="1" customWidth="1"/>
    <col min="10497" max="10497" width="5.453125" bestFit="1" customWidth="1"/>
    <col min="10498" max="10498" width="10.08984375" bestFit="1" customWidth="1"/>
    <col min="10499" max="10499" width="18.90625" customWidth="1"/>
    <col min="10500" max="10500" width="14.54296875" customWidth="1"/>
    <col min="10501" max="10501" width="5.90625" bestFit="1" customWidth="1"/>
    <col min="10502" max="10502" width="6.90625" customWidth="1"/>
    <col min="10503" max="10503" width="6.453125" customWidth="1"/>
    <col min="10504" max="10504" width="5.36328125" customWidth="1"/>
    <col min="10505" max="10505" width="5.90625" bestFit="1" customWidth="1"/>
    <col min="10506" max="10506" width="7.26953125" customWidth="1"/>
    <col min="10508" max="10508" width="0" hidden="1" customWidth="1"/>
    <col min="10753" max="10753" width="5.453125" bestFit="1" customWidth="1"/>
    <col min="10754" max="10754" width="10.08984375" bestFit="1" customWidth="1"/>
    <col min="10755" max="10755" width="18.90625" customWidth="1"/>
    <col min="10756" max="10756" width="14.54296875" customWidth="1"/>
    <col min="10757" max="10757" width="5.90625" bestFit="1" customWidth="1"/>
    <col min="10758" max="10758" width="6.90625" customWidth="1"/>
    <col min="10759" max="10759" width="6.453125" customWidth="1"/>
    <col min="10760" max="10760" width="5.36328125" customWidth="1"/>
    <col min="10761" max="10761" width="5.90625" bestFit="1" customWidth="1"/>
    <col min="10762" max="10762" width="7.26953125" customWidth="1"/>
    <col min="10764" max="10764" width="0" hidden="1" customWidth="1"/>
    <col min="11009" max="11009" width="5.453125" bestFit="1" customWidth="1"/>
    <col min="11010" max="11010" width="10.08984375" bestFit="1" customWidth="1"/>
    <col min="11011" max="11011" width="18.90625" customWidth="1"/>
    <col min="11012" max="11012" width="14.54296875" customWidth="1"/>
    <col min="11013" max="11013" width="5.90625" bestFit="1" customWidth="1"/>
    <col min="11014" max="11014" width="6.90625" customWidth="1"/>
    <col min="11015" max="11015" width="6.453125" customWidth="1"/>
    <col min="11016" max="11016" width="5.36328125" customWidth="1"/>
    <col min="11017" max="11017" width="5.90625" bestFit="1" customWidth="1"/>
    <col min="11018" max="11018" width="7.26953125" customWidth="1"/>
    <col min="11020" max="11020" width="0" hidden="1" customWidth="1"/>
    <col min="11265" max="11265" width="5.453125" bestFit="1" customWidth="1"/>
    <col min="11266" max="11266" width="10.08984375" bestFit="1" customWidth="1"/>
    <col min="11267" max="11267" width="18.90625" customWidth="1"/>
    <col min="11268" max="11268" width="14.54296875" customWidth="1"/>
    <col min="11269" max="11269" width="5.90625" bestFit="1" customWidth="1"/>
    <col min="11270" max="11270" width="6.90625" customWidth="1"/>
    <col min="11271" max="11271" width="6.453125" customWidth="1"/>
    <col min="11272" max="11272" width="5.36328125" customWidth="1"/>
    <col min="11273" max="11273" width="5.90625" bestFit="1" customWidth="1"/>
    <col min="11274" max="11274" width="7.26953125" customWidth="1"/>
    <col min="11276" max="11276" width="0" hidden="1" customWidth="1"/>
    <col min="11521" max="11521" width="5.453125" bestFit="1" customWidth="1"/>
    <col min="11522" max="11522" width="10.08984375" bestFit="1" customWidth="1"/>
    <col min="11523" max="11523" width="18.90625" customWidth="1"/>
    <col min="11524" max="11524" width="14.54296875" customWidth="1"/>
    <col min="11525" max="11525" width="5.90625" bestFit="1" customWidth="1"/>
    <col min="11526" max="11526" width="6.90625" customWidth="1"/>
    <col min="11527" max="11527" width="6.453125" customWidth="1"/>
    <col min="11528" max="11528" width="5.36328125" customWidth="1"/>
    <col min="11529" max="11529" width="5.90625" bestFit="1" customWidth="1"/>
    <col min="11530" max="11530" width="7.26953125" customWidth="1"/>
    <col min="11532" max="11532" width="0" hidden="1" customWidth="1"/>
    <col min="11777" max="11777" width="5.453125" bestFit="1" customWidth="1"/>
    <col min="11778" max="11778" width="10.08984375" bestFit="1" customWidth="1"/>
    <col min="11779" max="11779" width="18.90625" customWidth="1"/>
    <col min="11780" max="11780" width="14.54296875" customWidth="1"/>
    <col min="11781" max="11781" width="5.90625" bestFit="1" customWidth="1"/>
    <col min="11782" max="11782" width="6.90625" customWidth="1"/>
    <col min="11783" max="11783" width="6.453125" customWidth="1"/>
    <col min="11784" max="11784" width="5.36328125" customWidth="1"/>
    <col min="11785" max="11785" width="5.90625" bestFit="1" customWidth="1"/>
    <col min="11786" max="11786" width="7.26953125" customWidth="1"/>
    <col min="11788" max="11788" width="0" hidden="1" customWidth="1"/>
    <col min="12033" max="12033" width="5.453125" bestFit="1" customWidth="1"/>
    <col min="12034" max="12034" width="10.08984375" bestFit="1" customWidth="1"/>
    <col min="12035" max="12035" width="18.90625" customWidth="1"/>
    <col min="12036" max="12036" width="14.54296875" customWidth="1"/>
    <col min="12037" max="12037" width="5.90625" bestFit="1" customWidth="1"/>
    <col min="12038" max="12038" width="6.90625" customWidth="1"/>
    <col min="12039" max="12039" width="6.453125" customWidth="1"/>
    <col min="12040" max="12040" width="5.36328125" customWidth="1"/>
    <col min="12041" max="12041" width="5.90625" bestFit="1" customWidth="1"/>
    <col min="12042" max="12042" width="7.26953125" customWidth="1"/>
    <col min="12044" max="12044" width="0" hidden="1" customWidth="1"/>
    <col min="12289" max="12289" width="5.453125" bestFit="1" customWidth="1"/>
    <col min="12290" max="12290" width="10.08984375" bestFit="1" customWidth="1"/>
    <col min="12291" max="12291" width="18.90625" customWidth="1"/>
    <col min="12292" max="12292" width="14.54296875" customWidth="1"/>
    <col min="12293" max="12293" width="5.90625" bestFit="1" customWidth="1"/>
    <col min="12294" max="12294" width="6.90625" customWidth="1"/>
    <col min="12295" max="12295" width="6.453125" customWidth="1"/>
    <col min="12296" max="12296" width="5.36328125" customWidth="1"/>
    <col min="12297" max="12297" width="5.90625" bestFit="1" customWidth="1"/>
    <col min="12298" max="12298" width="7.26953125" customWidth="1"/>
    <col min="12300" max="12300" width="0" hidden="1" customWidth="1"/>
    <col min="12545" max="12545" width="5.453125" bestFit="1" customWidth="1"/>
    <col min="12546" max="12546" width="10.08984375" bestFit="1" customWidth="1"/>
    <col min="12547" max="12547" width="18.90625" customWidth="1"/>
    <col min="12548" max="12548" width="14.54296875" customWidth="1"/>
    <col min="12549" max="12549" width="5.90625" bestFit="1" customWidth="1"/>
    <col min="12550" max="12550" width="6.90625" customWidth="1"/>
    <col min="12551" max="12551" width="6.453125" customWidth="1"/>
    <col min="12552" max="12552" width="5.36328125" customWidth="1"/>
    <col min="12553" max="12553" width="5.90625" bestFit="1" customWidth="1"/>
    <col min="12554" max="12554" width="7.26953125" customWidth="1"/>
    <col min="12556" max="12556" width="0" hidden="1" customWidth="1"/>
    <col min="12801" max="12801" width="5.453125" bestFit="1" customWidth="1"/>
    <col min="12802" max="12802" width="10.08984375" bestFit="1" customWidth="1"/>
    <col min="12803" max="12803" width="18.90625" customWidth="1"/>
    <col min="12804" max="12804" width="14.54296875" customWidth="1"/>
    <col min="12805" max="12805" width="5.90625" bestFit="1" customWidth="1"/>
    <col min="12806" max="12806" width="6.90625" customWidth="1"/>
    <col min="12807" max="12807" width="6.453125" customWidth="1"/>
    <col min="12808" max="12808" width="5.36328125" customWidth="1"/>
    <col min="12809" max="12809" width="5.90625" bestFit="1" customWidth="1"/>
    <col min="12810" max="12810" width="7.26953125" customWidth="1"/>
    <col min="12812" max="12812" width="0" hidden="1" customWidth="1"/>
    <col min="13057" max="13057" width="5.453125" bestFit="1" customWidth="1"/>
    <col min="13058" max="13058" width="10.08984375" bestFit="1" customWidth="1"/>
    <col min="13059" max="13059" width="18.90625" customWidth="1"/>
    <col min="13060" max="13060" width="14.54296875" customWidth="1"/>
    <col min="13061" max="13061" width="5.90625" bestFit="1" customWidth="1"/>
    <col min="13062" max="13062" width="6.90625" customWidth="1"/>
    <col min="13063" max="13063" width="6.453125" customWidth="1"/>
    <col min="13064" max="13064" width="5.36328125" customWidth="1"/>
    <col min="13065" max="13065" width="5.90625" bestFit="1" customWidth="1"/>
    <col min="13066" max="13066" width="7.26953125" customWidth="1"/>
    <col min="13068" max="13068" width="0" hidden="1" customWidth="1"/>
    <col min="13313" max="13313" width="5.453125" bestFit="1" customWidth="1"/>
    <col min="13314" max="13314" width="10.08984375" bestFit="1" customWidth="1"/>
    <col min="13315" max="13315" width="18.90625" customWidth="1"/>
    <col min="13316" max="13316" width="14.54296875" customWidth="1"/>
    <col min="13317" max="13317" width="5.90625" bestFit="1" customWidth="1"/>
    <col min="13318" max="13318" width="6.90625" customWidth="1"/>
    <col min="13319" max="13319" width="6.453125" customWidth="1"/>
    <col min="13320" max="13320" width="5.36328125" customWidth="1"/>
    <col min="13321" max="13321" width="5.90625" bestFit="1" customWidth="1"/>
    <col min="13322" max="13322" width="7.26953125" customWidth="1"/>
    <col min="13324" max="13324" width="0" hidden="1" customWidth="1"/>
    <col min="13569" max="13569" width="5.453125" bestFit="1" customWidth="1"/>
    <col min="13570" max="13570" width="10.08984375" bestFit="1" customWidth="1"/>
    <col min="13571" max="13571" width="18.90625" customWidth="1"/>
    <col min="13572" max="13572" width="14.54296875" customWidth="1"/>
    <col min="13573" max="13573" width="5.90625" bestFit="1" customWidth="1"/>
    <col min="13574" max="13574" width="6.90625" customWidth="1"/>
    <col min="13575" max="13575" width="6.453125" customWidth="1"/>
    <col min="13576" max="13576" width="5.36328125" customWidth="1"/>
    <col min="13577" max="13577" width="5.90625" bestFit="1" customWidth="1"/>
    <col min="13578" max="13578" width="7.26953125" customWidth="1"/>
    <col min="13580" max="13580" width="0" hidden="1" customWidth="1"/>
    <col min="13825" max="13825" width="5.453125" bestFit="1" customWidth="1"/>
    <col min="13826" max="13826" width="10.08984375" bestFit="1" customWidth="1"/>
    <col min="13827" max="13827" width="18.90625" customWidth="1"/>
    <col min="13828" max="13828" width="14.54296875" customWidth="1"/>
    <col min="13829" max="13829" width="5.90625" bestFit="1" customWidth="1"/>
    <col min="13830" max="13830" width="6.90625" customWidth="1"/>
    <col min="13831" max="13831" width="6.453125" customWidth="1"/>
    <col min="13832" max="13832" width="5.36328125" customWidth="1"/>
    <col min="13833" max="13833" width="5.90625" bestFit="1" customWidth="1"/>
    <col min="13834" max="13834" width="7.26953125" customWidth="1"/>
    <col min="13836" max="13836" width="0" hidden="1" customWidth="1"/>
    <col min="14081" max="14081" width="5.453125" bestFit="1" customWidth="1"/>
    <col min="14082" max="14082" width="10.08984375" bestFit="1" customWidth="1"/>
    <col min="14083" max="14083" width="18.90625" customWidth="1"/>
    <col min="14084" max="14084" width="14.54296875" customWidth="1"/>
    <col min="14085" max="14085" width="5.90625" bestFit="1" customWidth="1"/>
    <col min="14086" max="14086" width="6.90625" customWidth="1"/>
    <col min="14087" max="14087" width="6.453125" customWidth="1"/>
    <col min="14088" max="14088" width="5.36328125" customWidth="1"/>
    <col min="14089" max="14089" width="5.90625" bestFit="1" customWidth="1"/>
    <col min="14090" max="14090" width="7.26953125" customWidth="1"/>
    <col min="14092" max="14092" width="0" hidden="1" customWidth="1"/>
    <col min="14337" max="14337" width="5.453125" bestFit="1" customWidth="1"/>
    <col min="14338" max="14338" width="10.08984375" bestFit="1" customWidth="1"/>
    <col min="14339" max="14339" width="18.90625" customWidth="1"/>
    <col min="14340" max="14340" width="14.54296875" customWidth="1"/>
    <col min="14341" max="14341" width="5.90625" bestFit="1" customWidth="1"/>
    <col min="14342" max="14342" width="6.90625" customWidth="1"/>
    <col min="14343" max="14343" width="6.453125" customWidth="1"/>
    <col min="14344" max="14344" width="5.36328125" customWidth="1"/>
    <col min="14345" max="14345" width="5.90625" bestFit="1" customWidth="1"/>
    <col min="14346" max="14346" width="7.26953125" customWidth="1"/>
    <col min="14348" max="14348" width="0" hidden="1" customWidth="1"/>
    <col min="14593" max="14593" width="5.453125" bestFit="1" customWidth="1"/>
    <col min="14594" max="14594" width="10.08984375" bestFit="1" customWidth="1"/>
    <col min="14595" max="14595" width="18.90625" customWidth="1"/>
    <col min="14596" max="14596" width="14.54296875" customWidth="1"/>
    <col min="14597" max="14597" width="5.90625" bestFit="1" customWidth="1"/>
    <col min="14598" max="14598" width="6.90625" customWidth="1"/>
    <col min="14599" max="14599" width="6.453125" customWidth="1"/>
    <col min="14600" max="14600" width="5.36328125" customWidth="1"/>
    <col min="14601" max="14601" width="5.90625" bestFit="1" customWidth="1"/>
    <col min="14602" max="14602" width="7.26953125" customWidth="1"/>
    <col min="14604" max="14604" width="0" hidden="1" customWidth="1"/>
    <col min="14849" max="14849" width="5.453125" bestFit="1" customWidth="1"/>
    <col min="14850" max="14850" width="10.08984375" bestFit="1" customWidth="1"/>
    <col min="14851" max="14851" width="18.90625" customWidth="1"/>
    <col min="14852" max="14852" width="14.54296875" customWidth="1"/>
    <col min="14853" max="14853" width="5.90625" bestFit="1" customWidth="1"/>
    <col min="14854" max="14854" width="6.90625" customWidth="1"/>
    <col min="14855" max="14855" width="6.453125" customWidth="1"/>
    <col min="14856" max="14856" width="5.36328125" customWidth="1"/>
    <col min="14857" max="14857" width="5.90625" bestFit="1" customWidth="1"/>
    <col min="14858" max="14858" width="7.26953125" customWidth="1"/>
    <col min="14860" max="14860" width="0" hidden="1" customWidth="1"/>
    <col min="15105" max="15105" width="5.453125" bestFit="1" customWidth="1"/>
    <col min="15106" max="15106" width="10.08984375" bestFit="1" customWidth="1"/>
    <col min="15107" max="15107" width="18.90625" customWidth="1"/>
    <col min="15108" max="15108" width="14.54296875" customWidth="1"/>
    <col min="15109" max="15109" width="5.90625" bestFit="1" customWidth="1"/>
    <col min="15110" max="15110" width="6.90625" customWidth="1"/>
    <col min="15111" max="15111" width="6.453125" customWidth="1"/>
    <col min="15112" max="15112" width="5.36328125" customWidth="1"/>
    <col min="15113" max="15113" width="5.90625" bestFit="1" customWidth="1"/>
    <col min="15114" max="15114" width="7.26953125" customWidth="1"/>
    <col min="15116" max="15116" width="0" hidden="1" customWidth="1"/>
    <col min="15361" max="15361" width="5.453125" bestFit="1" customWidth="1"/>
    <col min="15362" max="15362" width="10.08984375" bestFit="1" customWidth="1"/>
    <col min="15363" max="15363" width="18.90625" customWidth="1"/>
    <col min="15364" max="15364" width="14.54296875" customWidth="1"/>
    <col min="15365" max="15365" width="5.90625" bestFit="1" customWidth="1"/>
    <col min="15366" max="15366" width="6.90625" customWidth="1"/>
    <col min="15367" max="15367" width="6.453125" customWidth="1"/>
    <col min="15368" max="15368" width="5.36328125" customWidth="1"/>
    <col min="15369" max="15369" width="5.90625" bestFit="1" customWidth="1"/>
    <col min="15370" max="15370" width="7.26953125" customWidth="1"/>
    <col min="15372" max="15372" width="0" hidden="1" customWidth="1"/>
    <col min="15617" max="15617" width="5.453125" bestFit="1" customWidth="1"/>
    <col min="15618" max="15618" width="10.08984375" bestFit="1" customWidth="1"/>
    <col min="15619" max="15619" width="18.90625" customWidth="1"/>
    <col min="15620" max="15620" width="14.54296875" customWidth="1"/>
    <col min="15621" max="15621" width="5.90625" bestFit="1" customWidth="1"/>
    <col min="15622" max="15622" width="6.90625" customWidth="1"/>
    <col min="15623" max="15623" width="6.453125" customWidth="1"/>
    <col min="15624" max="15624" width="5.36328125" customWidth="1"/>
    <col min="15625" max="15625" width="5.90625" bestFit="1" customWidth="1"/>
    <col min="15626" max="15626" width="7.26953125" customWidth="1"/>
    <col min="15628" max="15628" width="0" hidden="1" customWidth="1"/>
    <col min="15873" max="15873" width="5.453125" bestFit="1" customWidth="1"/>
    <col min="15874" max="15874" width="10.08984375" bestFit="1" customWidth="1"/>
    <col min="15875" max="15875" width="18.90625" customWidth="1"/>
    <col min="15876" max="15876" width="14.54296875" customWidth="1"/>
    <col min="15877" max="15877" width="5.90625" bestFit="1" customWidth="1"/>
    <col min="15878" max="15878" width="6.90625" customWidth="1"/>
    <col min="15879" max="15879" width="6.453125" customWidth="1"/>
    <col min="15880" max="15880" width="5.36328125" customWidth="1"/>
    <col min="15881" max="15881" width="5.90625" bestFit="1" customWidth="1"/>
    <col min="15882" max="15882" width="7.26953125" customWidth="1"/>
    <col min="15884" max="15884" width="0" hidden="1" customWidth="1"/>
    <col min="16129" max="16129" width="5.453125" bestFit="1" customWidth="1"/>
    <col min="16130" max="16130" width="10.08984375" bestFit="1" customWidth="1"/>
    <col min="16131" max="16131" width="18.90625" customWidth="1"/>
    <col min="16132" max="16132" width="14.54296875" customWidth="1"/>
    <col min="16133" max="16133" width="5.90625" bestFit="1" customWidth="1"/>
    <col min="16134" max="16134" width="6.90625" customWidth="1"/>
    <col min="16135" max="16135" width="6.453125" customWidth="1"/>
    <col min="16136" max="16136" width="5.36328125" customWidth="1"/>
    <col min="16137" max="16137" width="5.90625" bestFit="1" customWidth="1"/>
    <col min="16138" max="16138" width="7.26953125" customWidth="1"/>
    <col min="16140" max="16140" width="0" hidden="1" customWidth="1"/>
  </cols>
  <sheetData>
    <row r="1" spans="1:12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15.5" x14ac:dyDescent="0.35">
      <c r="A2" s="3" t="str">
        <f>[1]Events!D2</f>
        <v>Millersville, Maryland</v>
      </c>
      <c r="B2" s="4"/>
      <c r="C2" s="4"/>
      <c r="D2" s="4"/>
      <c r="E2" s="4"/>
      <c r="F2" s="4"/>
      <c r="G2" s="4"/>
      <c r="H2" s="4"/>
      <c r="I2" s="4"/>
      <c r="J2" s="4"/>
    </row>
    <row r="3" spans="1:12" ht="15.5" x14ac:dyDescent="0.3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2" ht="15" thickBot="1" x14ac:dyDescent="0.4"/>
    <row r="5" spans="1:12" ht="15" thickBot="1" x14ac:dyDescent="0.4">
      <c r="A5" s="6" t="s">
        <v>30</v>
      </c>
      <c r="B5" s="21"/>
      <c r="C5" s="21"/>
      <c r="D5" s="21"/>
      <c r="E5" s="21"/>
      <c r="F5" s="21"/>
      <c r="G5" s="21"/>
      <c r="H5" s="22"/>
      <c r="I5" s="22"/>
      <c r="J5" s="22"/>
    </row>
    <row r="6" spans="1:12" ht="15" thickBot="1" x14ac:dyDescent="0.4"/>
    <row r="7" spans="1:12" ht="15" thickBot="1" x14ac:dyDescent="0.4">
      <c r="A7" s="6" t="s">
        <v>3</v>
      </c>
      <c r="B7" s="21"/>
      <c r="C7" s="21"/>
      <c r="D7" s="21"/>
      <c r="E7" s="21"/>
      <c r="F7" s="21"/>
      <c r="G7" s="21"/>
      <c r="H7" s="21"/>
      <c r="I7" s="21"/>
      <c r="J7" s="22"/>
    </row>
    <row r="8" spans="1:12" s="26" customFormat="1" x14ac:dyDescent="0.35">
      <c r="A8" s="23" t="s">
        <v>4</v>
      </c>
      <c r="B8" s="24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5"/>
      <c r="L8" s="26" t="s">
        <v>14</v>
      </c>
    </row>
    <row r="9" spans="1:12" x14ac:dyDescent="0.35">
      <c r="A9" s="12">
        <f>IF('[1]Saturday Awards_data'!AK220="","",'[1]Saturday Awards_data'!AK220)</f>
        <v>1</v>
      </c>
      <c r="B9" s="13" t="str">
        <f>IF(A9="","",VLOOKUP(L9,[1]Events!$C$6:$AF$205,13,FALSE))</f>
        <v>Gabby</v>
      </c>
      <c r="C9" s="13" t="str">
        <f>IF(A9="","",VLOOKUP(L9,[1]Events!$C$6:$AF$205,14,FALSE))</f>
        <v>Scott</v>
      </c>
      <c r="D9" s="13" t="str">
        <f>IF(A9="","",VLOOKUP(L9,[1]Events!$C$6:$AF$205,12,FALSE))</f>
        <v>Cannoli</v>
      </c>
      <c r="E9" s="14">
        <f>IF(A9="","",VLOOKUP(L9,'[1]FS Scores'!$B$6:$I$205,3,FALSE))</f>
        <v>8.5</v>
      </c>
      <c r="F9" s="14">
        <f>IF(A9="","",VLOOKUP(L9,'[1]FS Scores'!$B$6:$I$205,4,FALSE))</f>
        <v>9.25</v>
      </c>
      <c r="G9" s="14">
        <f>IF(A9="","",VLOOKUP(L9,'[1]FS Scores'!$B$6:$I$205,5,FALSE))</f>
        <v>8</v>
      </c>
      <c r="H9" s="14">
        <f>IF(A9="","",VLOOKUP(L9,'[1]FS Scores'!$B$6:$I$205,6,FALSE))</f>
        <v>8.5</v>
      </c>
      <c r="I9" s="14">
        <f>IF(A9="","",'[1]Saturday Awards_data'!AL220)</f>
        <v>34.25</v>
      </c>
      <c r="J9" s="14">
        <f>IF(A9="","",'[1]Saturday Awards_data'!AM220)</f>
        <v>17.25</v>
      </c>
      <c r="K9" s="16"/>
      <c r="L9" t="str">
        <f>IF(A9="","",'[1]Saturday Awards_data'!AO220)</f>
        <v>Cannoli</v>
      </c>
    </row>
    <row r="10" spans="1:12" x14ac:dyDescent="0.35">
      <c r="A10" s="12">
        <f>IF('[1]Saturday Awards_data'!AK221="","",'[1]Saturday Awards_data'!AK221)</f>
        <v>2</v>
      </c>
      <c r="B10" s="13" t="str">
        <f>IF(A10="","",VLOOKUP(L10,[1]Events!$C$6:$AF$205,13,FALSE))</f>
        <v>Tim</v>
      </c>
      <c r="C10" s="13" t="str">
        <f>IF(A10="","",VLOOKUP(L10,[1]Events!$C$6:$AF$205,14,FALSE))</f>
        <v>Hauck</v>
      </c>
      <c r="D10" s="13" t="str">
        <f>IF(A10="","",VLOOKUP(L10,[1]Events!$C$6:$AF$205,12,FALSE))</f>
        <v>Kona</v>
      </c>
      <c r="E10" s="14">
        <f>IF(A10="","",VLOOKUP(L10,'[1]FS Scores'!$B$6:$I$205,3,FALSE))</f>
        <v>7.75</v>
      </c>
      <c r="F10" s="14">
        <f>IF(A10="","",VLOOKUP(L10,'[1]FS Scores'!$B$6:$I$205,4,FALSE))</f>
        <v>8.75</v>
      </c>
      <c r="G10" s="14">
        <f>IF(A10="","",VLOOKUP(L10,'[1]FS Scores'!$B$6:$I$205,5,FALSE))</f>
        <v>7.5</v>
      </c>
      <c r="H10" s="14">
        <f>IF(A10="","",VLOOKUP(L10,'[1]FS Scores'!$B$6:$I$205,6,FALSE))</f>
        <v>8.25</v>
      </c>
      <c r="I10" s="14">
        <f>IF(A10="","",'[1]Saturday Awards_data'!AL221)</f>
        <v>32.25</v>
      </c>
      <c r="J10" s="14">
        <f>IF(A10="","",'[1]Saturday Awards_data'!AM221)</f>
        <v>16.25</v>
      </c>
      <c r="K10" s="16"/>
      <c r="L10" t="str">
        <f>IF(A10="","",'[1]Saturday Awards_data'!AO221)</f>
        <v>Kona / Tim</v>
      </c>
    </row>
    <row r="11" spans="1:12" x14ac:dyDescent="0.35">
      <c r="A11" s="12">
        <f>IF('[1]Saturday Awards_data'!AK222="","",'[1]Saturday Awards_data'!AK222)</f>
        <v>3</v>
      </c>
      <c r="B11" s="13" t="str">
        <f>IF(A11="","",VLOOKUP(L11,[1]Events!$C$6:$AF$205,13,FALSE))</f>
        <v>Matt</v>
      </c>
      <c r="C11" s="13" t="str">
        <f>IF(A11="","",VLOOKUP(L11,[1]Events!$C$6:$AF$205,14,FALSE))</f>
        <v>Repko</v>
      </c>
      <c r="D11" s="13" t="str">
        <f>IF(A11="","",VLOOKUP(L11,[1]Events!$C$6:$AF$205,12,FALSE))</f>
        <v>Trace</v>
      </c>
      <c r="E11" s="14">
        <f>IF(A11="","",VLOOKUP(L11,'[1]FS Scores'!$B$6:$I$205,3,FALSE))</f>
        <v>7.25</v>
      </c>
      <c r="F11" s="14">
        <f>IF(A11="","",VLOOKUP(L11,'[1]FS Scores'!$B$6:$I$205,4,FALSE))</f>
        <v>8.25</v>
      </c>
      <c r="G11" s="14">
        <f>IF(A11="","",VLOOKUP(L11,'[1]FS Scores'!$B$6:$I$205,5,FALSE))</f>
        <v>7.25</v>
      </c>
      <c r="H11" s="14">
        <f>IF(A11="","",VLOOKUP(L11,'[1]FS Scores'!$B$6:$I$205,6,FALSE))</f>
        <v>8.25</v>
      </c>
      <c r="I11" s="14">
        <f>IF(A11="","",'[1]Saturday Awards_data'!AL222)</f>
        <v>31</v>
      </c>
      <c r="J11" s="14">
        <f>IF(A11="","",'[1]Saturday Awards_data'!AM222)</f>
        <v>15.5</v>
      </c>
      <c r="K11" s="16"/>
      <c r="L11" t="str">
        <f>IF(A11="","",'[1]Saturday Awards_data'!AO222)</f>
        <v>Trace</v>
      </c>
    </row>
    <row r="12" spans="1:12" x14ac:dyDescent="0.35">
      <c r="A12" s="12">
        <f>IF('[1]Saturday Awards_data'!AK223="","",'[1]Saturday Awards_data'!AK223)</f>
        <v>4</v>
      </c>
      <c r="B12" s="13" t="str">
        <f>IF(A12="","",VLOOKUP(L12,[1]Events!$C$6:$AF$205,13,FALSE))</f>
        <v>Criss</v>
      </c>
      <c r="C12" s="13" t="str">
        <f>IF(A12="","",VLOOKUP(L12,[1]Events!$C$6:$AF$205,14,FALSE))</f>
        <v>Brown</v>
      </c>
      <c r="D12" s="13" t="str">
        <f>IF(A12="","",VLOOKUP(L12,[1]Events!$C$6:$AF$205,12,FALSE))</f>
        <v>Bullet</v>
      </c>
      <c r="E12" s="14">
        <f>IF(A12="","",VLOOKUP(L12,'[1]FS Scores'!$B$6:$I$205,3,FALSE))</f>
        <v>7.75</v>
      </c>
      <c r="F12" s="14">
        <f>IF(A12="","",VLOOKUP(L12,'[1]FS Scores'!$B$6:$I$205,4,FALSE))</f>
        <v>8.75</v>
      </c>
      <c r="G12" s="14">
        <f>IF(A12="","",VLOOKUP(L12,'[1]FS Scores'!$B$6:$I$205,5,FALSE))</f>
        <v>7</v>
      </c>
      <c r="H12" s="14">
        <f>IF(A12="","",VLOOKUP(L12,'[1]FS Scores'!$B$6:$I$205,6,FALSE))</f>
        <v>7</v>
      </c>
      <c r="I12" s="14">
        <f>IF(A12="","",'[1]Saturday Awards_data'!AL223)</f>
        <v>30.5</v>
      </c>
      <c r="J12" s="14">
        <f>IF(A12="","",'[1]Saturday Awards_data'!AM223)</f>
        <v>15.75</v>
      </c>
      <c r="K12" s="16"/>
      <c r="L12" t="str">
        <f>IF(A12="","",'[1]Saturday Awards_data'!AO223)</f>
        <v>Bullet</v>
      </c>
    </row>
    <row r="13" spans="1:12" x14ac:dyDescent="0.35">
      <c r="A13" s="12">
        <f>IF('[1]Saturday Awards_data'!AK224="","",'[1]Saturday Awards_data'!AK224)</f>
        <v>5</v>
      </c>
      <c r="B13" s="13" t="str">
        <f>IF(A13="","",VLOOKUP(L13,[1]Events!$C$6:$AF$205,13,FALSE))</f>
        <v>Ceirra</v>
      </c>
      <c r="C13" s="13" t="str">
        <f>IF(A13="","",VLOOKUP(L13,[1]Events!$C$6:$AF$205,14,FALSE))</f>
        <v>Zeigler</v>
      </c>
      <c r="D13" s="13" t="str">
        <f>IF(A13="","",VLOOKUP(L13,[1]Events!$C$6:$AF$205,12,FALSE))</f>
        <v>Swish</v>
      </c>
      <c r="E13" s="14">
        <f>IF(A13="","",VLOOKUP(L13,'[1]FS Scores'!$B$6:$I$205,3,FALSE))</f>
        <v>7.25</v>
      </c>
      <c r="F13" s="14">
        <f>IF(A13="","",VLOOKUP(L13,'[1]FS Scores'!$B$6:$I$205,4,FALSE))</f>
        <v>8.75</v>
      </c>
      <c r="G13" s="14">
        <f>IF(A13="","",VLOOKUP(L13,'[1]FS Scores'!$B$6:$I$205,5,FALSE))</f>
        <v>6.75</v>
      </c>
      <c r="H13" s="14">
        <f>IF(A13="","",VLOOKUP(L13,'[1]FS Scores'!$B$6:$I$205,6,FALSE))</f>
        <v>7.25</v>
      </c>
      <c r="I13" s="14">
        <f>IF(A13="","",'[1]Saturday Awards_data'!AL224)</f>
        <v>30</v>
      </c>
      <c r="J13" s="14">
        <f>IF(A13="","",'[1]Saturday Awards_data'!AM224)</f>
        <v>15.5</v>
      </c>
      <c r="K13" s="16"/>
      <c r="L13" t="str">
        <f>IF(A13="","",'[1]Saturday Awards_data'!AO224)</f>
        <v>Swish</v>
      </c>
    </row>
    <row r="14" spans="1:12" x14ac:dyDescent="0.35">
      <c r="A14" s="12">
        <f>IF('[1]Saturday Awards_data'!AK225="","",'[1]Saturday Awards_data'!AK225)</f>
        <v>6</v>
      </c>
      <c r="B14" s="13" t="str">
        <f>IF(A14="","",VLOOKUP(L14,[1]Events!$C$6:$AF$205,13,FALSE))</f>
        <v>Ceirra</v>
      </c>
      <c r="C14" s="13" t="str">
        <f>IF(A14="","",VLOOKUP(L14,[1]Events!$C$6:$AF$205,14,FALSE))</f>
        <v>Zeigler</v>
      </c>
      <c r="D14" s="13" t="str">
        <f>IF(A14="","",VLOOKUP(L14,[1]Events!$C$6:$AF$205,12,FALSE))</f>
        <v>Stacey</v>
      </c>
      <c r="E14" s="14">
        <f>IF(A14="","",VLOOKUP(L14,'[1]FS Scores'!$B$6:$I$205,3,FALSE))</f>
        <v>7.5</v>
      </c>
      <c r="F14" s="14">
        <f>IF(A14="","",VLOOKUP(L14,'[1]FS Scores'!$B$6:$I$205,4,FALSE))</f>
        <v>8.25</v>
      </c>
      <c r="G14" s="14">
        <f>IF(A14="","",VLOOKUP(L14,'[1]FS Scores'!$B$6:$I$205,5,FALSE))</f>
        <v>7</v>
      </c>
      <c r="H14" s="14">
        <f>IF(A14="","",VLOOKUP(L14,'[1]FS Scores'!$B$6:$I$205,6,FALSE))</f>
        <v>6.75</v>
      </c>
      <c r="I14" s="14">
        <f>IF(A14="","",'[1]Saturday Awards_data'!AL225)</f>
        <v>29.5</v>
      </c>
      <c r="J14" s="14">
        <f>IF(A14="","",'[1]Saturday Awards_data'!AM225)</f>
        <v>15.25</v>
      </c>
      <c r="K14" s="16"/>
      <c r="L14" t="str">
        <f>IF(A14="","",'[1]Saturday Awards_data'!AO225)</f>
        <v>Stacey</v>
      </c>
    </row>
    <row r="15" spans="1:12" x14ac:dyDescent="0.35">
      <c r="A15" s="12">
        <f>IF('[1]Saturday Awards_data'!AK226="","",'[1]Saturday Awards_data'!AK226)</f>
        <v>7</v>
      </c>
      <c r="B15" s="13" t="str">
        <f>IF(A15="","",VLOOKUP(L15,[1]Events!$C$6:$AF$205,13,FALSE))</f>
        <v>Alan</v>
      </c>
      <c r="C15" s="13" t="str">
        <f>IF(A15="","",VLOOKUP(L15,[1]Events!$C$6:$AF$205,14,FALSE))</f>
        <v>Eckman</v>
      </c>
      <c r="D15" s="13" t="str">
        <f>IF(A15="","",VLOOKUP(L15,[1]Events!$C$6:$AF$205,12,FALSE))</f>
        <v>Blue</v>
      </c>
      <c r="E15" s="14">
        <f>IF(A15="","",VLOOKUP(L15,'[1]FS Scores'!$B$6:$I$205,3,FALSE))</f>
        <v>7</v>
      </c>
      <c r="F15" s="14">
        <f>IF(A15="","",VLOOKUP(L15,'[1]FS Scores'!$B$6:$I$205,4,FALSE))</f>
        <v>7.75</v>
      </c>
      <c r="G15" s="14">
        <f>IF(A15="","",VLOOKUP(L15,'[1]FS Scores'!$B$6:$I$205,5,FALSE))</f>
        <v>6.75</v>
      </c>
      <c r="H15" s="14">
        <f>IF(A15="","",VLOOKUP(L15,'[1]FS Scores'!$B$6:$I$205,6,FALSE))</f>
        <v>7.25</v>
      </c>
      <c r="I15" s="14">
        <f>IF(A15="","",'[1]Saturday Awards_data'!AL226)</f>
        <v>28.75</v>
      </c>
      <c r="J15" s="14">
        <f>IF(A15="","",'[1]Saturday Awards_data'!AM226)</f>
        <v>14.5</v>
      </c>
      <c r="K15" s="16"/>
      <c r="L15" t="str">
        <f>IF(A15="","",'[1]Saturday Awards_data'!AO226)</f>
        <v>Blue</v>
      </c>
    </row>
    <row r="16" spans="1:12" x14ac:dyDescent="0.35">
      <c r="A16" s="12">
        <f>IF('[1]Saturday Awards_data'!AK227="","",'[1]Saturday Awards_data'!AK227)</f>
        <v>8</v>
      </c>
      <c r="B16" s="13" t="str">
        <f>IF(A16="","",VLOOKUP(L16,[1]Events!$C$6:$AF$205,13,FALSE))</f>
        <v>Kim</v>
      </c>
      <c r="C16" s="13" t="str">
        <f>IF(A16="","",VLOOKUP(L16,[1]Events!$C$6:$AF$205,14,FALSE))</f>
        <v>Vaillancourt</v>
      </c>
      <c r="D16" s="13" t="str">
        <f>IF(A16="","",VLOOKUP(L16,[1]Events!$C$6:$AF$205,12,FALSE))</f>
        <v>Riptyde</v>
      </c>
      <c r="E16" s="14">
        <f>IF(A16="","",VLOOKUP(L16,'[1]FS Scores'!$B$6:$I$205,3,FALSE))</f>
        <v>7.5</v>
      </c>
      <c r="F16" s="14">
        <f>IF(A16="","",VLOOKUP(L16,'[1]FS Scores'!$B$6:$I$205,4,FALSE))</f>
        <v>8</v>
      </c>
      <c r="G16" s="14">
        <f>IF(A16="","",VLOOKUP(L16,'[1]FS Scores'!$B$6:$I$205,5,FALSE))</f>
        <v>5.75</v>
      </c>
      <c r="H16" s="14">
        <f>IF(A16="","",VLOOKUP(L16,'[1]FS Scores'!$B$6:$I$205,6,FALSE))</f>
        <v>6.5</v>
      </c>
      <c r="I16" s="14">
        <f>IF(A16="","",'[1]Saturday Awards_data'!AL227)</f>
        <v>27.75</v>
      </c>
      <c r="J16" s="14">
        <f>IF(A16="","",'[1]Saturday Awards_data'!AM227)</f>
        <v>13.75</v>
      </c>
      <c r="K16" s="16"/>
      <c r="L16" t="str">
        <f>IF(A16="","",'[1]Saturday Awards_data'!AO227)</f>
        <v>Riptyde</v>
      </c>
    </row>
    <row r="17" spans="1:12" x14ac:dyDescent="0.35">
      <c r="A17" s="12">
        <f>IF('[1]Saturday Awards_data'!AK228="","",'[1]Saturday Awards_data'!AK228)</f>
        <v>9</v>
      </c>
      <c r="B17" s="13" t="str">
        <f>IF(A17="","",VLOOKUP(L17,[1]Events!$C$6:$AF$205,13,FALSE))</f>
        <v>Todd</v>
      </c>
      <c r="C17" s="13" t="str">
        <f>IF(A17="","",VLOOKUP(L17,[1]Events!$C$6:$AF$205,14,FALSE))</f>
        <v>Queen</v>
      </c>
      <c r="D17" s="13" t="str">
        <f>IF(A17="","",VLOOKUP(L17,[1]Events!$C$6:$AF$205,12,FALSE))</f>
        <v>EddiE</v>
      </c>
      <c r="E17" s="14">
        <f>IF(A17="","",VLOOKUP(L17,'[1]FS Scores'!$B$6:$I$205,3,FALSE))</f>
        <v>6.75</v>
      </c>
      <c r="F17" s="14">
        <f>IF(A17="","",VLOOKUP(L17,'[1]FS Scores'!$B$6:$I$205,4,FALSE))</f>
        <v>8.25</v>
      </c>
      <c r="G17" s="14">
        <f>IF(A17="","",VLOOKUP(L17,'[1]FS Scores'!$B$6:$I$205,5,FALSE))</f>
        <v>5.75</v>
      </c>
      <c r="H17" s="14">
        <f>IF(A17="","",VLOOKUP(L17,'[1]FS Scores'!$B$6:$I$205,6,FALSE))</f>
        <v>6.5</v>
      </c>
      <c r="I17" s="14">
        <f>IF(A17="","",'[1]Saturday Awards_data'!AL228)</f>
        <v>27.25</v>
      </c>
      <c r="J17" s="14">
        <f>IF(A17="","",'[1]Saturday Awards_data'!AM228)</f>
        <v>14</v>
      </c>
      <c r="K17" s="16"/>
      <c r="L17" t="str">
        <f>IF(A17="","",'[1]Saturday Awards_data'!AO228)</f>
        <v>EddiE</v>
      </c>
    </row>
    <row r="18" spans="1:12" x14ac:dyDescent="0.35">
      <c r="A18" s="12">
        <f>IF('[1]Saturday Awards_data'!AK229="","",'[1]Saturday Awards_data'!AK229)</f>
        <v>10</v>
      </c>
      <c r="B18" s="13" t="str">
        <f>IF(A18="","",VLOOKUP(L18,[1]Events!$C$6:$AF$205,13,FALSE))</f>
        <v>Angela</v>
      </c>
      <c r="C18" s="13" t="str">
        <f>IF(A18="","",VLOOKUP(L18,[1]Events!$C$6:$AF$205,14,FALSE))</f>
        <v>Zeigler</v>
      </c>
      <c r="D18" s="13" t="str">
        <f>IF(A18="","",VLOOKUP(L18,[1]Events!$C$6:$AF$205,12,FALSE))</f>
        <v>Sky</v>
      </c>
      <c r="E18" s="14">
        <f>IF(A18="","",VLOOKUP(L18,'[1]FS Scores'!$B$6:$I$205,3,FALSE))</f>
        <v>6.5</v>
      </c>
      <c r="F18" s="14">
        <f>IF(A18="","",VLOOKUP(L18,'[1]FS Scores'!$B$6:$I$205,4,FALSE))</f>
        <v>8</v>
      </c>
      <c r="G18" s="14">
        <f>IF(A18="","",VLOOKUP(L18,'[1]FS Scores'!$B$6:$I$205,5,FALSE))</f>
        <v>5.75</v>
      </c>
      <c r="H18" s="14">
        <f>IF(A18="","",VLOOKUP(L18,'[1]FS Scores'!$B$6:$I$205,6,FALSE))</f>
        <v>6.25</v>
      </c>
      <c r="I18" s="14">
        <f>IF(A18="","",'[1]Saturday Awards_data'!AL229)</f>
        <v>26.5</v>
      </c>
      <c r="J18" s="14">
        <f>IF(A18="","",'[1]Saturday Awards_data'!AM229)</f>
        <v>13.75</v>
      </c>
      <c r="K18" s="16"/>
      <c r="L18" t="str">
        <f>IF(A18="","",'[1]Saturday Awards_data'!AO229)</f>
        <v>Sky / Angela</v>
      </c>
    </row>
    <row r="19" spans="1:12" x14ac:dyDescent="0.35">
      <c r="A19" s="12">
        <f>IF('[1]Saturday Awards_data'!AK230="","",'[1]Saturday Awards_data'!AK230)</f>
        <v>11</v>
      </c>
      <c r="B19" s="13" t="str">
        <f>IF(A19="","",VLOOKUP(L19,[1]Events!$C$6:$AF$205,13,FALSE))</f>
        <v>Frank</v>
      </c>
      <c r="C19" s="13" t="str">
        <f>IF(A19="","",VLOOKUP(L19,[1]Events!$C$6:$AF$205,14,FALSE))</f>
        <v>Montgomery</v>
      </c>
      <c r="D19" s="13" t="str">
        <f>IF(A19="","",VLOOKUP(L19,[1]Events!$C$6:$AF$205,12,FALSE))</f>
        <v>Fever</v>
      </c>
      <c r="E19" s="14">
        <f>IF(A19="","",VLOOKUP(L19,'[1]FS Scores'!$B$6:$I$205,3,FALSE))</f>
        <v>6.75</v>
      </c>
      <c r="F19" s="14">
        <f>IF(A19="","",VLOOKUP(L19,'[1]FS Scores'!$B$6:$I$205,4,FALSE))</f>
        <v>6.75</v>
      </c>
      <c r="G19" s="14">
        <f>IF(A19="","",VLOOKUP(L19,'[1]FS Scores'!$B$6:$I$205,5,FALSE))</f>
        <v>6.25</v>
      </c>
      <c r="H19" s="14">
        <f>IF(A19="","",VLOOKUP(L19,'[1]FS Scores'!$B$6:$I$205,6,FALSE))</f>
        <v>6.5</v>
      </c>
      <c r="I19" s="14">
        <f>IF(A19="","",'[1]Saturday Awards_data'!AL230)</f>
        <v>26.25</v>
      </c>
      <c r="J19" s="14">
        <f>IF(A19="","",'[1]Saturday Awards_data'!AM230)</f>
        <v>13</v>
      </c>
      <c r="K19" s="16"/>
      <c r="L19" t="str">
        <f>IF(A19="","",'[1]Saturday Awards_data'!AO230)</f>
        <v>Fever</v>
      </c>
    </row>
    <row r="20" spans="1:12" x14ac:dyDescent="0.35">
      <c r="A20" s="12">
        <f>IF('[1]Saturday Awards_data'!AK231="","",'[1]Saturday Awards_data'!AK231)</f>
        <v>12</v>
      </c>
      <c r="B20" s="13" t="str">
        <f>IF(A20="","",VLOOKUP(L20,[1]Events!$C$6:$AF$205,13,FALSE))</f>
        <v>Frank</v>
      </c>
      <c r="C20" s="13" t="str">
        <f>IF(A20="","",VLOOKUP(L20,[1]Events!$C$6:$AF$205,14,FALSE))</f>
        <v>Kerchner</v>
      </c>
      <c r="D20" s="13" t="str">
        <f>IF(A20="","",VLOOKUP(L20,[1]Events!$C$6:$AF$205,12,FALSE))</f>
        <v>Phantom</v>
      </c>
      <c r="E20" s="14">
        <f>IF(A20="","",VLOOKUP(L20,'[1]FS Scores'!$B$6:$I$205,3,FALSE))</f>
        <v>5.75</v>
      </c>
      <c r="F20" s="14">
        <f>IF(A20="","",VLOOKUP(L20,'[1]FS Scores'!$B$6:$I$205,4,FALSE))</f>
        <v>8.25</v>
      </c>
      <c r="G20" s="14">
        <f>IF(A20="","",VLOOKUP(L20,'[1]FS Scores'!$B$6:$I$205,5,FALSE))</f>
        <v>5.75</v>
      </c>
      <c r="H20" s="14">
        <f>IF(A20="","",VLOOKUP(L20,'[1]FS Scores'!$B$6:$I$205,6,FALSE))</f>
        <v>5.5</v>
      </c>
      <c r="I20" s="14">
        <f>IF(A20="","",'[1]Saturday Awards_data'!AL231)</f>
        <v>25.25</v>
      </c>
      <c r="J20" s="14">
        <f>IF(A20="","",'[1]Saturday Awards_data'!AM231)</f>
        <v>14</v>
      </c>
      <c r="K20" s="16"/>
      <c r="L20" t="str">
        <f>IF(A20="","",'[1]Saturday Awards_data'!AO231)</f>
        <v>Phantom</v>
      </c>
    </row>
    <row r="21" spans="1:12" x14ac:dyDescent="0.35">
      <c r="A21" s="12">
        <f>IF('[1]Saturday Awards_data'!AK232="","",'[1]Saturday Awards_data'!AK232)</f>
        <v>13</v>
      </c>
      <c r="B21" s="13" t="str">
        <f>IF(A21="","",VLOOKUP(L21,[1]Events!$C$6:$AF$205,13,FALSE))</f>
        <v>Criss</v>
      </c>
      <c r="C21" s="13" t="str">
        <f>IF(A21="","",VLOOKUP(L21,[1]Events!$C$6:$AF$205,14,FALSE))</f>
        <v>Brown</v>
      </c>
      <c r="D21" s="13" t="str">
        <f>IF(A21="","",VLOOKUP(L21,[1]Events!$C$6:$AF$205,12,FALSE))</f>
        <v>Sizzle</v>
      </c>
      <c r="E21" s="14">
        <f>IF(A21="","",VLOOKUP(L21,'[1]FS Scores'!$B$6:$I$205,3,FALSE))</f>
        <v>6.25</v>
      </c>
      <c r="F21" s="14">
        <f>IF(A21="","",VLOOKUP(L21,'[1]FS Scores'!$B$6:$I$205,4,FALSE))</f>
        <v>7.75</v>
      </c>
      <c r="G21" s="14">
        <f>IF(A21="","",VLOOKUP(L21,'[1]FS Scores'!$B$6:$I$205,5,FALSE))</f>
        <v>5.75</v>
      </c>
      <c r="H21" s="14">
        <f>IF(A21="","",VLOOKUP(L21,'[1]FS Scores'!$B$6:$I$205,6,FALSE))</f>
        <v>5</v>
      </c>
      <c r="I21" s="14">
        <f>IF(A21="","",'[1]Saturday Awards_data'!AL232)</f>
        <v>24.75</v>
      </c>
      <c r="J21" s="14">
        <f>IF(A21="","",'[1]Saturday Awards_data'!AM232)</f>
        <v>13.5</v>
      </c>
      <c r="K21" s="16"/>
      <c r="L21" t="str">
        <f>IF(A21="","",'[1]Saturday Awards_data'!AO232)</f>
        <v>Sizzle</v>
      </c>
    </row>
    <row r="22" spans="1:12" x14ac:dyDescent="0.35">
      <c r="A22" s="12">
        <f>IF('[1]Saturday Awards_data'!AK233="","",'[1]Saturday Awards_data'!AK233)</f>
        <v>14</v>
      </c>
      <c r="B22" s="13" t="str">
        <f>IF(A22="","",VLOOKUP(L22,[1]Events!$C$6:$AF$205,13,FALSE))</f>
        <v>Sandra</v>
      </c>
      <c r="C22" s="13" t="str">
        <f>IF(A22="","",VLOOKUP(L22,[1]Events!$C$6:$AF$205,14,FALSE))</f>
        <v>Burroughs</v>
      </c>
      <c r="D22" s="13" t="str">
        <f>IF(A22="","",VLOOKUP(L22,[1]Events!$C$6:$AF$205,12,FALSE))</f>
        <v>Rum Chata</v>
      </c>
      <c r="E22" s="14">
        <f>IF(A22="","",VLOOKUP(L22,'[1]FS Scores'!$B$6:$I$205,3,FALSE))</f>
        <v>6.5</v>
      </c>
      <c r="F22" s="14">
        <f>IF(A22="","",VLOOKUP(L22,'[1]FS Scores'!$B$6:$I$205,4,FALSE))</f>
        <v>7.25</v>
      </c>
      <c r="G22" s="14">
        <f>IF(A22="","",VLOOKUP(L22,'[1]FS Scores'!$B$6:$I$205,5,FALSE))</f>
        <v>5.5</v>
      </c>
      <c r="H22" s="14">
        <f>IF(A22="","",VLOOKUP(L22,'[1]FS Scores'!$B$6:$I$205,6,FALSE))</f>
        <v>5</v>
      </c>
      <c r="I22" s="14">
        <f>IF(A22="","",'[1]Saturday Awards_data'!AL233)</f>
        <v>24.25</v>
      </c>
      <c r="J22" s="14">
        <f>IF(A22="","",'[1]Saturday Awards_data'!AM233)</f>
        <v>12.75</v>
      </c>
      <c r="K22" s="16"/>
      <c r="L22" t="str">
        <f>IF(A22="","",'[1]Saturday Awards_data'!AO233)</f>
        <v>Rum Chata</v>
      </c>
    </row>
    <row r="23" spans="1:12" x14ac:dyDescent="0.35">
      <c r="A23" s="12">
        <f>IF('[1]Saturday Awards_data'!AK234="","",'[1]Saturday Awards_data'!AK234)</f>
        <v>15</v>
      </c>
      <c r="B23" s="13" t="str">
        <f>IF(A23="","",VLOOKUP(L23,[1]Events!$C$6:$AF$205,13,FALSE))</f>
        <v>Matt</v>
      </c>
      <c r="C23" s="13" t="str">
        <f>IF(A23="","",VLOOKUP(L23,[1]Events!$C$6:$AF$205,14,FALSE))</f>
        <v>Repko</v>
      </c>
      <c r="D23" s="13" t="str">
        <f>IF(A23="","",VLOOKUP(L23,[1]Events!$C$6:$AF$205,12,FALSE))</f>
        <v>Otis</v>
      </c>
      <c r="E23" s="14">
        <f>IF(A23="","",VLOOKUP(L23,'[1]FS Scores'!$B$6:$I$205,3,FALSE))</f>
        <v>5.5</v>
      </c>
      <c r="F23" s="14">
        <f>IF(A23="","",VLOOKUP(L23,'[1]FS Scores'!$B$6:$I$205,4,FALSE))</f>
        <v>7.25</v>
      </c>
      <c r="G23" s="14">
        <f>IF(A23="","",VLOOKUP(L23,'[1]FS Scores'!$B$6:$I$205,5,FALSE))</f>
        <v>5</v>
      </c>
      <c r="H23" s="14">
        <f>IF(A23="","",VLOOKUP(L23,'[1]FS Scores'!$B$6:$I$205,6,FALSE))</f>
        <v>5</v>
      </c>
      <c r="I23" s="14">
        <f>IF(A23="","",'[1]Saturday Awards_data'!AL234)</f>
        <v>22.75</v>
      </c>
      <c r="J23" s="14">
        <f>IF(A23="","",'[1]Saturday Awards_data'!AM234)</f>
        <v>12.25</v>
      </c>
      <c r="K23" s="16"/>
      <c r="L23" t="str">
        <f>IF(A23="","",'[1]Saturday Awards_data'!AO234)</f>
        <v>Otis</v>
      </c>
    </row>
    <row r="24" spans="1:12" x14ac:dyDescent="0.35">
      <c r="A24" s="12">
        <f>IF('[1]Saturday Awards_data'!AK235="","",'[1]Saturday Awards_data'!AK235)</f>
        <v>16</v>
      </c>
      <c r="B24" s="13" t="str">
        <f>IF(A24="","",VLOOKUP(L24,[1]Events!$C$6:$AF$205,13,FALSE))</f>
        <v>Frank</v>
      </c>
      <c r="C24" s="13" t="str">
        <f>IF(A24="","",VLOOKUP(L24,[1]Events!$C$6:$AF$205,14,FALSE))</f>
        <v>Kerchner</v>
      </c>
      <c r="D24" s="13" t="str">
        <f>IF(A24="","",VLOOKUP(L24,[1]Events!$C$6:$AF$205,12,FALSE))</f>
        <v>Maggie</v>
      </c>
      <c r="E24" s="14">
        <f>IF(A24="","",VLOOKUP(L24,'[1]FS Scores'!$B$6:$I$205,3,FALSE))</f>
        <v>6</v>
      </c>
      <c r="F24" s="14">
        <f>IF(A24="","",VLOOKUP(L24,'[1]FS Scores'!$B$6:$I$205,4,FALSE))</f>
        <v>6</v>
      </c>
      <c r="G24" s="14">
        <f>IF(A24="","",VLOOKUP(L24,'[1]FS Scores'!$B$6:$I$205,5,FALSE))</f>
        <v>4.5</v>
      </c>
      <c r="H24" s="14">
        <f>IF(A24="","",VLOOKUP(L24,'[1]FS Scores'!$B$6:$I$205,6,FALSE))</f>
        <v>5</v>
      </c>
      <c r="I24" s="14">
        <f>IF(A24="","",'[1]Saturday Awards_data'!AL235)</f>
        <v>21.5</v>
      </c>
      <c r="J24" s="14">
        <f>IF(A24="","",'[1]Saturday Awards_data'!AM235)</f>
        <v>10.5</v>
      </c>
      <c r="K24" s="16"/>
      <c r="L24" t="str">
        <f>IF(A24="","",'[1]Saturday Awards_data'!AO235)</f>
        <v>Maggie</v>
      </c>
    </row>
    <row r="25" spans="1:12" x14ac:dyDescent="0.35">
      <c r="A25" s="12" t="str">
        <f>IF('[1]Saturday Awards_data'!AK236="","",'[1]Saturday Awards_data'!AK236)</f>
        <v/>
      </c>
      <c r="B25" s="13" t="str">
        <f>IF(A25="","",VLOOKUP(L25,[1]Events!$C$6:$AF$205,13,FALSE))</f>
        <v/>
      </c>
      <c r="C25" s="13" t="str">
        <f>IF(A25="","",VLOOKUP(L25,[1]Events!$C$6:$AF$205,14,FALSE))</f>
        <v/>
      </c>
      <c r="D25" s="13" t="str">
        <f>IF(A25="","",VLOOKUP(L25,[1]Events!$C$6:$AF$205,12,FALSE))</f>
        <v/>
      </c>
      <c r="E25" s="14" t="str">
        <f>IF(A25="","",VLOOKUP(L25,'[1]FS Scores'!$B$6:$I$205,3,FALSE))</f>
        <v/>
      </c>
      <c r="F25" s="14" t="str">
        <f>IF(A25="","",VLOOKUP(L25,'[1]FS Scores'!$B$6:$I$205,4,FALSE))</f>
        <v/>
      </c>
      <c r="G25" s="14" t="str">
        <f>IF(A25="","",VLOOKUP(L25,'[1]FS Scores'!$B$6:$I$205,5,FALSE))</f>
        <v/>
      </c>
      <c r="H25" s="14" t="str">
        <f>IF(A25="","",VLOOKUP(L25,'[1]FS Scores'!$B$6:$I$205,6,FALSE))</f>
        <v/>
      </c>
      <c r="I25" s="14" t="str">
        <f>IF(A25="","",'[1]Saturday Awards_data'!AL236)</f>
        <v/>
      </c>
      <c r="J25" s="14" t="str">
        <f>IF(A25="","",'[1]Saturday Awards_data'!AM236)</f>
        <v/>
      </c>
      <c r="K25" s="16"/>
      <c r="L25" t="str">
        <f>IF(A25="","",'[1]Saturday Awards_data'!AO236)</f>
        <v/>
      </c>
    </row>
    <row r="26" spans="1:12" ht="15" thickBot="1" x14ac:dyDescent="0.4">
      <c r="A26" s="17" t="s">
        <v>15</v>
      </c>
    </row>
    <row r="27" spans="1:12" ht="15" thickBot="1" x14ac:dyDescent="0.4">
      <c r="A27" s="6" t="s">
        <v>16</v>
      </c>
      <c r="B27" s="21"/>
      <c r="C27" s="21"/>
      <c r="D27" s="21"/>
      <c r="E27" s="22"/>
    </row>
    <row r="28" spans="1:12" x14ac:dyDescent="0.35">
      <c r="A28" s="9" t="s">
        <v>4</v>
      </c>
      <c r="B28" s="10" t="s">
        <v>5</v>
      </c>
      <c r="C28" s="10" t="s">
        <v>6</v>
      </c>
      <c r="D28" s="10" t="s">
        <v>7</v>
      </c>
      <c r="E28" s="11" t="s">
        <v>12</v>
      </c>
      <c r="L28" t="s">
        <v>14</v>
      </c>
    </row>
    <row r="29" spans="1:12" x14ac:dyDescent="0.35">
      <c r="A29" s="12">
        <f>IF('[1]Saturday Awards_data'!CG220="","",'[1]Saturday Awards_data'!CG220)</f>
        <v>1</v>
      </c>
      <c r="B29" s="13" t="str">
        <f>IF(A29="","",VLOOKUP(L29,[1]Events!$C$6:$AF$205,13,FALSE))</f>
        <v>Gabby</v>
      </c>
      <c r="C29" s="13" t="str">
        <f>IF(A29="","",VLOOKUP(L29,[1]Events!$C$6:$AF$205,14,FALSE))</f>
        <v>Scott</v>
      </c>
      <c r="D29" s="13" t="str">
        <f>IF(A29="","",VLOOKUP(L29,[1]Events!$C$6:$AF$205,12,FALSE))</f>
        <v>Cannoli</v>
      </c>
      <c r="E29" s="14">
        <f>IF(A29="","",'[1]Saturday Awards_data'!CH220)</f>
        <v>13.7</v>
      </c>
      <c r="L29" t="str">
        <f>IF(A29="","",'[1]Saturday Awards_data'!CJ220)</f>
        <v>Cannoli</v>
      </c>
    </row>
    <row r="30" spans="1:12" x14ac:dyDescent="0.35">
      <c r="A30" s="12">
        <f>IF('[1]Saturday Awards_data'!CG221="","",'[1]Saturday Awards_data'!CG221)</f>
        <v>2</v>
      </c>
      <c r="B30" s="13" t="str">
        <f>IF(A30="","",VLOOKUP(L30,[1]Events!$C$6:$AF$205,13,FALSE))</f>
        <v>Frank</v>
      </c>
      <c r="C30" s="13" t="str">
        <f>IF(A30="","",VLOOKUP(L30,[1]Events!$C$6:$AF$205,14,FALSE))</f>
        <v>Montgomery</v>
      </c>
      <c r="D30" s="13" t="str">
        <f>IF(A30="","",VLOOKUP(L30,[1]Events!$C$6:$AF$205,12,FALSE))</f>
        <v>Jagger</v>
      </c>
      <c r="E30" s="14">
        <f>IF(A30="","",'[1]Saturday Awards_data'!CH221)</f>
        <v>15.91</v>
      </c>
      <c r="L30" t="str">
        <f>IF(A30="","",'[1]Saturday Awards_data'!CJ221)</f>
        <v>Jagger</v>
      </c>
    </row>
    <row r="31" spans="1:12" x14ac:dyDescent="0.35">
      <c r="A31" s="12">
        <f>IF('[1]Saturday Awards_data'!CG222="","",'[1]Saturday Awards_data'!CG222)</f>
        <v>3</v>
      </c>
      <c r="B31" s="13" t="str">
        <f>IF(A31="","",VLOOKUP(L31,[1]Events!$C$6:$AF$205,13,FALSE))</f>
        <v>Stephanie</v>
      </c>
      <c r="C31" s="13" t="str">
        <f>IF(A31="","",VLOOKUP(L31,[1]Events!$C$6:$AF$205,14,FALSE))</f>
        <v>Carbaugh</v>
      </c>
      <c r="D31" s="13" t="str">
        <f>IF(A31="","",VLOOKUP(L31,[1]Events!$C$6:$AF$205,12,FALSE))</f>
        <v>Kinja</v>
      </c>
      <c r="E31" s="14">
        <f>IF(A31="","",'[1]Saturday Awards_data'!CH222)</f>
        <v>18.100000000000001</v>
      </c>
      <c r="L31" t="str">
        <f>IF(A31="","",'[1]Saturday Awards_data'!CJ222)</f>
        <v>Kinja</v>
      </c>
    </row>
    <row r="32" spans="1:12" x14ac:dyDescent="0.35">
      <c r="A32" s="12">
        <f>IF('[1]Saturday Awards_data'!CG223="","",'[1]Saturday Awards_data'!CG223)</f>
        <v>4</v>
      </c>
      <c r="B32" s="13" t="str">
        <f>IF(A32="","",VLOOKUP(L32,[1]Events!$C$6:$AF$205,13,FALSE))</f>
        <v>Criss</v>
      </c>
      <c r="C32" s="13" t="str">
        <f>IF(A32="","",VLOOKUP(L32,[1]Events!$C$6:$AF$205,14,FALSE))</f>
        <v>Brown</v>
      </c>
      <c r="D32" s="13" t="str">
        <f>IF(A32="","",VLOOKUP(L32,[1]Events!$C$6:$AF$205,12,FALSE))</f>
        <v>Riot</v>
      </c>
      <c r="E32" s="14">
        <f>IF(A32="","",'[1]Saturday Awards_data'!CH223)</f>
        <v>18.510000000000002</v>
      </c>
      <c r="L32" t="str">
        <f>IF(A32="","",'[1]Saturday Awards_data'!CJ223)</f>
        <v>Riot / Criss</v>
      </c>
    </row>
    <row r="33" spans="1:12" x14ac:dyDescent="0.35">
      <c r="A33" s="12">
        <f>IF('[1]Saturday Awards_data'!CG224="","",'[1]Saturday Awards_data'!CG224)</f>
        <v>5</v>
      </c>
      <c r="B33" s="13" t="str">
        <f>IF(A33="","",VLOOKUP(L33,[1]Events!$C$6:$AF$205,13,FALSE))</f>
        <v>Jeff</v>
      </c>
      <c r="C33" s="13" t="str">
        <f>IF(A33="","",VLOOKUP(L33,[1]Events!$C$6:$AF$205,14,FALSE))</f>
        <v>Bergquist</v>
      </c>
      <c r="D33" s="13" t="str">
        <f>IF(A33="","",VLOOKUP(L33,[1]Events!$C$6:$AF$205,12,FALSE))</f>
        <v>Chloe</v>
      </c>
      <c r="E33" s="14">
        <f>IF(A33="","",'[1]Saturday Awards_data'!CH224)</f>
        <v>19.2</v>
      </c>
      <c r="L33" t="str">
        <f>IF(A33="","",'[1]Saturday Awards_data'!CJ224)</f>
        <v>Chloe / Jeff</v>
      </c>
    </row>
    <row r="34" spans="1:12" x14ac:dyDescent="0.35">
      <c r="A34" s="12">
        <f>IF('[1]Saturday Awards_data'!CG225="","",'[1]Saturday Awards_data'!CG225)</f>
        <v>6</v>
      </c>
      <c r="B34" s="13" t="str">
        <f>IF(A34="","",VLOOKUP(L34,[1]Events!$C$6:$AF$205,13,FALSE))</f>
        <v>Joe</v>
      </c>
      <c r="C34" s="13" t="str">
        <f>IF(A34="","",VLOOKUP(L34,[1]Events!$C$6:$AF$205,14,FALSE))</f>
        <v>Adams</v>
      </c>
      <c r="D34" s="13" t="str">
        <f>IF(A34="","",VLOOKUP(L34,[1]Events!$C$6:$AF$205,12,FALSE))</f>
        <v>Gunner</v>
      </c>
      <c r="E34" s="14">
        <f>IF(A34="","",'[1]Saturday Awards_data'!CH225)</f>
        <v>19.809999999999999</v>
      </c>
      <c r="L34" t="str">
        <f>IF(A34="","",'[1]Saturday Awards_data'!CJ225)</f>
        <v>Gunner / Joe</v>
      </c>
    </row>
    <row r="35" spans="1:12" x14ac:dyDescent="0.35">
      <c r="A35" s="12">
        <f>IF('[1]Saturday Awards_data'!CG226="","",'[1]Saturday Awards_data'!CG226)</f>
        <v>7</v>
      </c>
      <c r="B35" s="13" t="str">
        <f>IF(A35="","",VLOOKUP(L35,[1]Events!$C$6:$AF$205,13,FALSE))</f>
        <v>Joe</v>
      </c>
      <c r="C35" s="13" t="str">
        <f>IF(A35="","",VLOOKUP(L35,[1]Events!$C$6:$AF$205,14,FALSE))</f>
        <v>Adams</v>
      </c>
      <c r="D35" s="13" t="str">
        <f>IF(A35="","",VLOOKUP(L35,[1]Events!$C$6:$AF$205,12,FALSE))</f>
        <v>Jesse James</v>
      </c>
      <c r="E35" s="14">
        <f>IF(A35="","",'[1]Saturday Awards_data'!CH226)</f>
        <v>20.29</v>
      </c>
      <c r="L35" t="str">
        <f>IF(A35="","",'[1]Saturday Awards_data'!CJ226)</f>
        <v>Jesse James / Joe</v>
      </c>
    </row>
    <row r="36" spans="1:12" x14ac:dyDescent="0.35">
      <c r="A36" s="12">
        <f>IF('[1]Saturday Awards_data'!CG227="","",'[1]Saturday Awards_data'!CG227)</f>
        <v>8</v>
      </c>
      <c r="B36" s="13" t="str">
        <f>IF(A36="","",VLOOKUP(L36,[1]Events!$C$6:$AF$205,13,FALSE))</f>
        <v>Dave</v>
      </c>
      <c r="C36" s="13" t="str">
        <f>IF(A36="","",VLOOKUP(L36,[1]Events!$C$6:$AF$205,14,FALSE))</f>
        <v>Erb</v>
      </c>
      <c r="D36" s="13" t="str">
        <f>IF(A36="","",VLOOKUP(L36,[1]Events!$C$6:$AF$205,12,FALSE))</f>
        <v>Cheyenne</v>
      </c>
      <c r="E36" s="14">
        <f>IF(A36="","",'[1]Saturday Awards_data'!CH227)</f>
        <v>20.53</v>
      </c>
      <c r="L36" t="str">
        <f>IF(A36="","",'[1]Saturday Awards_data'!CJ227)</f>
        <v>Cheyenne</v>
      </c>
    </row>
    <row r="37" spans="1:12" x14ac:dyDescent="0.35">
      <c r="A37" s="12">
        <f>IF('[1]Saturday Awards_data'!CG228="","",'[1]Saturday Awards_data'!CG228)</f>
        <v>9</v>
      </c>
      <c r="B37" s="13" t="str">
        <f>IF(A37="","",VLOOKUP(L37,[1]Events!$C$6:$AF$205,13,FALSE))</f>
        <v>Kim</v>
      </c>
      <c r="C37" s="13" t="str">
        <f>IF(A37="","",VLOOKUP(L37,[1]Events!$C$6:$AF$205,14,FALSE))</f>
        <v>Vaillancourt</v>
      </c>
      <c r="D37" s="13" t="str">
        <f>IF(A37="","",VLOOKUP(L37,[1]Events!$C$6:$AF$205,12,FALSE))</f>
        <v>Riptyde</v>
      </c>
      <c r="E37" s="14">
        <f>IF(A37="","",'[1]Saturday Awards_data'!CH228)</f>
        <v>20.67</v>
      </c>
      <c r="L37" t="str">
        <f>IF(A37="","",'[1]Saturday Awards_data'!CJ228)</f>
        <v>Riptyde</v>
      </c>
    </row>
    <row r="38" spans="1:12" x14ac:dyDescent="0.35">
      <c r="A38" s="12">
        <f>IF('[1]Saturday Awards_data'!CG229="","",'[1]Saturday Awards_data'!CG229)</f>
        <v>10</v>
      </c>
      <c r="B38" s="13" t="str">
        <f>IF(A38="","",VLOOKUP(L38,[1]Events!$C$6:$AF$205,13,FALSE))</f>
        <v>Sandra</v>
      </c>
      <c r="C38" s="13" t="str">
        <f>IF(A38="","",VLOOKUP(L38,[1]Events!$C$6:$AF$205,14,FALSE))</f>
        <v>Burroughs</v>
      </c>
      <c r="D38" s="13" t="str">
        <f>IF(A38="","",VLOOKUP(L38,[1]Events!$C$6:$AF$205,12,FALSE))</f>
        <v>Rum Chata</v>
      </c>
      <c r="E38" s="14">
        <f>IF(A38="","",'[1]Saturday Awards_data'!CH229)</f>
        <v>20.83</v>
      </c>
      <c r="L38" t="str">
        <f>IF(A38="","",'[1]Saturday Awards_data'!CJ229)</f>
        <v>Rum Chata</v>
      </c>
    </row>
    <row r="39" spans="1:12" x14ac:dyDescent="0.35">
      <c r="A39" s="12">
        <f>IF('[1]Saturday Awards_data'!CG230="","",'[1]Saturday Awards_data'!CG230)</f>
        <v>10</v>
      </c>
      <c r="B39" s="13" t="str">
        <f>IF(A39="","",VLOOKUP(L39,[1]Events!$C$6:$AF$205,13,FALSE))</f>
        <v>Megan</v>
      </c>
      <c r="C39" s="13" t="str">
        <f>IF(A39="","",VLOOKUP(L39,[1]Events!$C$6:$AF$205,14,FALSE))</f>
        <v>Stahlnecker</v>
      </c>
      <c r="D39" s="13" t="str">
        <f>IF(A39="","",VLOOKUP(L39,[1]Events!$C$6:$AF$205,12,FALSE))</f>
        <v>Minnow</v>
      </c>
      <c r="E39" s="14">
        <f>IF(A39="","",'[1]Saturday Awards_data'!CH230)</f>
        <v>20.83</v>
      </c>
      <c r="L39" t="str">
        <f>IF(A39="","",'[1]Saturday Awards_data'!CJ230)</f>
        <v>Minnow</v>
      </c>
    </row>
    <row r="40" spans="1:12" x14ac:dyDescent="0.35">
      <c r="A40" s="12">
        <f>IF('[1]Saturday Awards_data'!CG231="","",'[1]Saturday Awards_data'!CG231)</f>
        <v>12</v>
      </c>
      <c r="B40" s="13" t="str">
        <f>IF(A40="","",VLOOKUP(L40,[1]Events!$C$6:$AF$205,13,FALSE))</f>
        <v>Birgit</v>
      </c>
      <c r="C40" s="13" t="str">
        <f>IF(A40="","",VLOOKUP(L40,[1]Events!$C$6:$AF$205,14,FALSE))</f>
        <v>Locklear</v>
      </c>
      <c r="D40" s="13" t="str">
        <f>IF(A40="","",VLOOKUP(L40,[1]Events!$C$6:$AF$205,12,FALSE))</f>
        <v>Pyro</v>
      </c>
      <c r="E40" s="14">
        <f>IF(A40="","",'[1]Saturday Awards_data'!CH231)</f>
        <v>22.13</v>
      </c>
      <c r="L40" t="str">
        <f>IF(A40="","",'[1]Saturday Awards_data'!CJ231)</f>
        <v>Pyro / Birgit</v>
      </c>
    </row>
    <row r="41" spans="1:12" x14ac:dyDescent="0.35">
      <c r="A41" s="12">
        <f>IF('[1]Saturday Awards_data'!CG232="","",'[1]Saturday Awards_data'!CG232)</f>
        <v>13</v>
      </c>
      <c r="B41" s="13" t="str">
        <f>IF(A41="","",VLOOKUP(L41,[1]Events!$C$6:$AF$205,13,FALSE))</f>
        <v>Todd</v>
      </c>
      <c r="C41" s="13" t="str">
        <f>IF(A41="","",VLOOKUP(L41,[1]Events!$C$6:$AF$205,14,FALSE))</f>
        <v>Queen</v>
      </c>
      <c r="D41" s="13" t="str">
        <f>IF(A41="","",VLOOKUP(L41,[1]Events!$C$6:$AF$205,12,FALSE))</f>
        <v>EddiE</v>
      </c>
      <c r="E41" s="14">
        <f>IF(A41="","",'[1]Saturday Awards_data'!CH232)</f>
        <v>23.65</v>
      </c>
      <c r="L41" t="str">
        <f>IF(A41="","",'[1]Saturday Awards_data'!CJ232)</f>
        <v>EddiE</v>
      </c>
    </row>
    <row r="42" spans="1:12" x14ac:dyDescent="0.35">
      <c r="A42" s="12">
        <f>IF('[1]Saturday Awards_data'!CG233="","",'[1]Saturday Awards_data'!CG233)</f>
        <v>14</v>
      </c>
      <c r="B42" s="13" t="str">
        <f>IF(A42="","",VLOOKUP(L42,[1]Events!$C$6:$AF$205,13,FALSE))</f>
        <v>Criss</v>
      </c>
      <c r="C42" s="13" t="str">
        <f>IF(A42="","",VLOOKUP(L42,[1]Events!$C$6:$AF$205,14,FALSE))</f>
        <v>Brown</v>
      </c>
      <c r="D42" s="13" t="str">
        <f>IF(A42="","",VLOOKUP(L42,[1]Events!$C$6:$AF$205,12,FALSE))</f>
        <v>Sizzle</v>
      </c>
      <c r="E42" s="14">
        <f>IF(A42="","",'[1]Saturday Awards_data'!CH233)</f>
        <v>23.86</v>
      </c>
      <c r="L42" t="str">
        <f>IF(A42="","",'[1]Saturday Awards_data'!CJ233)</f>
        <v>Sizzle</v>
      </c>
    </row>
    <row r="43" spans="1:12" x14ac:dyDescent="0.35">
      <c r="A43" s="12">
        <f>IF('[1]Saturday Awards_data'!CG234="","",'[1]Saturday Awards_data'!CG234)</f>
        <v>15</v>
      </c>
      <c r="B43" s="13" t="str">
        <f>IF(A43="","",VLOOKUP(L43,[1]Events!$C$6:$AF$205,13,FALSE))</f>
        <v>Frank</v>
      </c>
      <c r="C43" s="13" t="str">
        <f>IF(A43="","",VLOOKUP(L43,[1]Events!$C$6:$AF$205,14,FALSE))</f>
        <v>Kerchner</v>
      </c>
      <c r="D43" s="13" t="str">
        <f>IF(A43="","",VLOOKUP(L43,[1]Events!$C$6:$AF$205,12,FALSE))</f>
        <v>Phantom</v>
      </c>
      <c r="E43" s="14">
        <f>IF(A43="","",'[1]Saturday Awards_data'!CH234)</f>
        <v>24.51</v>
      </c>
      <c r="L43" t="str">
        <f>IF(A43="","",'[1]Saturday Awards_data'!CJ234)</f>
        <v>Phantom</v>
      </c>
    </row>
    <row r="44" spans="1:12" x14ac:dyDescent="0.35">
      <c r="A44" s="12">
        <f>IF('[1]Saturday Awards_data'!CG235="","",'[1]Saturday Awards_data'!CG235)</f>
        <v>16</v>
      </c>
      <c r="B44" s="13" t="str">
        <f>IF(A44="","",VLOOKUP(L44,[1]Events!$C$6:$AF$205,13,FALSE))</f>
        <v>Stephanie</v>
      </c>
      <c r="C44" s="13" t="str">
        <f>IF(A44="","",VLOOKUP(L44,[1]Events!$C$6:$AF$205,14,FALSE))</f>
        <v>Carbaugh</v>
      </c>
      <c r="D44" s="13" t="str">
        <f>IF(A44="","",VLOOKUP(L44,[1]Events!$C$6:$AF$205,12,FALSE))</f>
        <v>Turbo Pi</v>
      </c>
      <c r="E44" s="14">
        <f>IF(A44="","",'[1]Saturday Awards_data'!CH235)</f>
        <v>25.19</v>
      </c>
      <c r="L44" t="str">
        <f>IF(A44="","",'[1]Saturday Awards_data'!CJ235)</f>
        <v>Turbo Pi / Stephanie</v>
      </c>
    </row>
    <row r="45" spans="1:12" x14ac:dyDescent="0.35">
      <c r="A45" s="12">
        <f>IF('[1]Saturday Awards_data'!CG236="","",'[1]Saturday Awards_data'!CG236)</f>
        <v>17</v>
      </c>
      <c r="B45" s="13" t="str">
        <f>IF(A45="","",VLOOKUP(L45,[1]Events!$C$6:$AF$205,13,FALSE))</f>
        <v>Alan</v>
      </c>
      <c r="C45" s="13" t="str">
        <f>IF(A45="","",VLOOKUP(L45,[1]Events!$C$6:$AF$205,14,FALSE))</f>
        <v>Eckman</v>
      </c>
      <c r="D45" s="13" t="str">
        <f>IF(A45="","",VLOOKUP(L45,[1]Events!$C$6:$AF$205,12,FALSE))</f>
        <v>Blue</v>
      </c>
      <c r="E45" s="14">
        <f>IF(A45="","",'[1]Saturday Awards_data'!CH236)</f>
        <v>25.21</v>
      </c>
      <c r="L45" t="str">
        <f>IF(A45="","",'[1]Saturday Awards_data'!CJ236)</f>
        <v>Blue</v>
      </c>
    </row>
    <row r="46" spans="1:12" x14ac:dyDescent="0.35">
      <c r="A46" s="12">
        <f>IF('[1]Saturday Awards_data'!CG237="","",'[1]Saturday Awards_data'!CG237)</f>
        <v>18</v>
      </c>
      <c r="B46" s="13" t="str">
        <f>IF(A46="","",VLOOKUP(L46,[1]Events!$C$6:$AF$205,13,FALSE))</f>
        <v>Frank</v>
      </c>
      <c r="C46" s="13" t="str">
        <f>IF(A46="","",VLOOKUP(L46,[1]Events!$C$6:$AF$205,14,FALSE))</f>
        <v>Montgomery</v>
      </c>
      <c r="D46" s="13" t="str">
        <f>IF(A46="","",VLOOKUP(L46,[1]Events!$C$6:$AF$205,12,FALSE))</f>
        <v>Fever</v>
      </c>
      <c r="E46" s="14">
        <f>IF(A46="","",'[1]Saturday Awards_data'!CH237)</f>
        <v>27.74</v>
      </c>
      <c r="L46" t="str">
        <f>IF(A46="","",'[1]Saturday Awards_data'!CJ237)</f>
        <v>Fever</v>
      </c>
    </row>
    <row r="47" spans="1:12" x14ac:dyDescent="0.35">
      <c r="A47" s="12">
        <f>IF('[1]Saturday Awards_data'!CG238="","",'[1]Saturday Awards_data'!CG238)</f>
        <v>19</v>
      </c>
      <c r="B47" s="13" t="str">
        <f>IF(A47="","",VLOOKUP(L47,[1]Events!$C$6:$AF$205,13,FALSE))</f>
        <v>Nancy</v>
      </c>
      <c r="C47" s="13" t="str">
        <f>IF(A47="","",VLOOKUP(L47,[1]Events!$C$6:$AF$205,14,FALSE))</f>
        <v>Woodside</v>
      </c>
      <c r="D47" s="13" t="str">
        <f>IF(A47="","",VLOOKUP(L47,[1]Events!$C$6:$AF$205,12,FALSE))</f>
        <v>Stoke</v>
      </c>
      <c r="E47" s="14">
        <f>IF(A47="","",'[1]Saturday Awards_data'!CH238)</f>
        <v>28.18</v>
      </c>
      <c r="L47" t="str">
        <f>IF(A47="","",'[1]Saturday Awards_data'!CJ238)</f>
        <v>Stoke</v>
      </c>
    </row>
    <row r="48" spans="1:12" x14ac:dyDescent="0.35">
      <c r="A48" s="12">
        <f>IF('[1]Saturday Awards_data'!CG239="","",'[1]Saturday Awards_data'!CG239)</f>
        <v>20</v>
      </c>
      <c r="B48" s="13" t="str">
        <f>IF(A48="","",VLOOKUP(L48,[1]Events!$C$6:$AF$205,13,FALSE))</f>
        <v>Tim</v>
      </c>
      <c r="C48" s="13" t="str">
        <f>IF(A48="","",VLOOKUP(L48,[1]Events!$C$6:$AF$205,14,FALSE))</f>
        <v>Hauck</v>
      </c>
      <c r="D48" s="13" t="str">
        <f>IF(A48="","",VLOOKUP(L48,[1]Events!$C$6:$AF$205,12,FALSE))</f>
        <v>Kona</v>
      </c>
      <c r="E48" s="14">
        <f>IF(A48="","",'[1]Saturday Awards_data'!CH239)</f>
        <v>29.16</v>
      </c>
      <c r="L48" t="str">
        <f>IF(A48="","",'[1]Saturday Awards_data'!CJ239)</f>
        <v>Kona / Tim</v>
      </c>
    </row>
    <row r="49" spans="1:12" x14ac:dyDescent="0.35">
      <c r="A49" s="12">
        <f>IF('[1]Saturday Awards_data'!CG240="","",'[1]Saturday Awards_data'!CG240)</f>
        <v>21</v>
      </c>
      <c r="B49" s="13" t="str">
        <f>IF(A49="","",VLOOKUP(L49,[1]Events!$C$6:$AF$205,13,FALSE))</f>
        <v>Pin</v>
      </c>
      <c r="C49" s="13" t="str">
        <f>IF(A49="","",VLOOKUP(L49,[1]Events!$C$6:$AF$205,14,FALSE))</f>
        <v>Siang</v>
      </c>
      <c r="D49" s="13" t="str">
        <f>IF(A49="","",VLOOKUP(L49,[1]Events!$C$6:$AF$205,12,FALSE))</f>
        <v>Batman</v>
      </c>
      <c r="E49" s="14">
        <f>IF(A49="","",'[1]Saturday Awards_data'!CH240)</f>
        <v>31</v>
      </c>
      <c r="L49" t="str">
        <f>IF(A49="","",'[1]Saturday Awards_data'!CJ240)</f>
        <v>Batman / Pin</v>
      </c>
    </row>
    <row r="50" spans="1:12" x14ac:dyDescent="0.35">
      <c r="A50" s="12">
        <f>IF('[1]Saturday Awards_data'!CG241="","",'[1]Saturday Awards_data'!CG241)</f>
        <v>22</v>
      </c>
      <c r="B50" s="13" t="str">
        <f>IF(A50="","",VLOOKUP(L50,[1]Events!$C$6:$AF$205,13,FALSE))</f>
        <v>Melanie</v>
      </c>
      <c r="C50" s="13" t="str">
        <f>IF(A50="","",VLOOKUP(L50,[1]Events!$C$6:$AF$205,14,FALSE))</f>
        <v>Griggs</v>
      </c>
      <c r="D50" s="13" t="str">
        <f>IF(A50="","",VLOOKUP(L50,[1]Events!$C$6:$AF$205,12,FALSE))</f>
        <v>Flame</v>
      </c>
      <c r="E50" s="14">
        <f>IF(A50="","",'[1]Saturday Awards_data'!CH241)</f>
        <v>31.76</v>
      </c>
      <c r="L50" t="str">
        <f>IF(A50="","",'[1]Saturday Awards_data'!CJ241)</f>
        <v>Flame</v>
      </c>
    </row>
    <row r="51" spans="1:12" x14ac:dyDescent="0.35">
      <c r="A51" s="12">
        <f>IF('[1]Saturday Awards_data'!CG242="","",'[1]Saturday Awards_data'!CG242)</f>
        <v>23</v>
      </c>
      <c r="B51" s="13" t="str">
        <f>IF(A51="","",VLOOKUP(L51,[1]Events!$C$6:$AF$205,13,FALSE))</f>
        <v>Chandler</v>
      </c>
      <c r="C51" s="13" t="str">
        <f>IF(A51="","",VLOOKUP(L51,[1]Events!$C$6:$AF$205,14,FALSE))</f>
        <v>Leiby</v>
      </c>
      <c r="D51" s="13" t="str">
        <f>IF(A51="","",VLOOKUP(L51,[1]Events!$C$6:$AF$205,12,FALSE))</f>
        <v>Asher</v>
      </c>
      <c r="E51" s="14">
        <f>IF(A51="","",'[1]Saturday Awards_data'!CH242)</f>
        <v>32.19</v>
      </c>
      <c r="L51" t="str">
        <f>IF(A51="","",'[1]Saturday Awards_data'!CJ242)</f>
        <v>Asher / Chandler</v>
      </c>
    </row>
    <row r="52" spans="1:12" x14ac:dyDescent="0.35">
      <c r="A52" s="12">
        <f>IF('[1]Saturday Awards_data'!CG243="","",'[1]Saturday Awards_data'!CG243)</f>
        <v>24</v>
      </c>
      <c r="B52" s="13" t="str">
        <f>IF(A52="","",VLOOKUP(L52,[1]Events!$C$6:$AF$205,13,FALSE))</f>
        <v>Megan</v>
      </c>
      <c r="C52" s="13" t="str">
        <f>IF(A52="","",VLOOKUP(L52,[1]Events!$C$6:$AF$205,14,FALSE))</f>
        <v>Stahlnecker</v>
      </c>
      <c r="D52" s="13" t="str">
        <f>IF(A52="","",VLOOKUP(L52,[1]Events!$C$6:$AF$205,12,FALSE))</f>
        <v>Tripp</v>
      </c>
      <c r="E52" s="14">
        <f>IF(A52="","",'[1]Saturday Awards_data'!CH243)</f>
        <v>32.82</v>
      </c>
      <c r="L52" t="str">
        <f>IF(A52="","",'[1]Saturday Awards_data'!CJ243)</f>
        <v>Tripp</v>
      </c>
    </row>
    <row r="53" spans="1:12" x14ac:dyDescent="0.35">
      <c r="A53" s="12">
        <f>IF('[1]Saturday Awards_data'!CG244="","",'[1]Saturday Awards_data'!CG244)</f>
        <v>25</v>
      </c>
      <c r="B53" s="13" t="str">
        <f>IF(A53="","",VLOOKUP(L53,[1]Events!$C$6:$AF$205,13,FALSE))</f>
        <v>Dave</v>
      </c>
      <c r="C53" s="13" t="str">
        <f>IF(A53="","",VLOOKUP(L53,[1]Events!$C$6:$AF$205,14,FALSE))</f>
        <v>Erb</v>
      </c>
      <c r="D53" s="13" t="str">
        <f>IF(A53="","",VLOOKUP(L53,[1]Events!$C$6:$AF$205,12,FALSE))</f>
        <v>Phoenix</v>
      </c>
      <c r="E53" s="14">
        <f>IF(A53="","",'[1]Saturday Awards_data'!CH244)</f>
        <v>32.96</v>
      </c>
      <c r="L53" t="str">
        <f>IF(A53="","",'[1]Saturday Awards_data'!CJ244)</f>
        <v>Phoenix</v>
      </c>
    </row>
    <row r="54" spans="1:12" x14ac:dyDescent="0.35">
      <c r="A54" s="12">
        <f>IF('[1]Saturday Awards_data'!CG245="","",'[1]Saturday Awards_data'!CG245)</f>
        <v>26</v>
      </c>
      <c r="B54" s="13" t="str">
        <f>IF(A54="","",VLOOKUP(L54,[1]Events!$C$6:$AF$205,13,FALSE))</f>
        <v>Birgit</v>
      </c>
      <c r="C54" s="13" t="str">
        <f>IF(A54="","",VLOOKUP(L54,[1]Events!$C$6:$AF$205,14,FALSE))</f>
        <v>Locklear</v>
      </c>
      <c r="D54" s="13" t="str">
        <f>IF(A54="","",VLOOKUP(L54,[1]Events!$C$6:$AF$205,12,FALSE))</f>
        <v>Ahi</v>
      </c>
      <c r="E54" s="14">
        <f>IF(A54="","",'[1]Saturday Awards_data'!CH245)</f>
        <v>33.07</v>
      </c>
      <c r="L54" t="str">
        <f>IF(A54="","",'[1]Saturday Awards_data'!CJ245)</f>
        <v>Ahi</v>
      </c>
    </row>
    <row r="55" spans="1:12" x14ac:dyDescent="0.35">
      <c r="A55" s="12">
        <f>IF('[1]Saturday Awards_data'!CG246="","",'[1]Saturday Awards_data'!CG246)</f>
        <v>27</v>
      </c>
      <c r="B55" s="13" t="str">
        <f>IF(A55="","",VLOOKUP(L55,[1]Events!$C$6:$AF$205,13,FALSE))</f>
        <v>Chris</v>
      </c>
      <c r="C55" s="13" t="str">
        <f>IF(A55="","",VLOOKUP(L55,[1]Events!$C$6:$AF$205,14,FALSE))</f>
        <v>Carr</v>
      </c>
      <c r="D55" s="13" t="str">
        <f>IF(A55="","",VLOOKUP(L55,[1]Events!$C$6:$AF$205,12,FALSE))</f>
        <v>Turbo Pi</v>
      </c>
      <c r="E55" s="14">
        <f>IF(A55="","",'[1]Saturday Awards_data'!CH246)</f>
        <v>33.159999999999997</v>
      </c>
      <c r="L55" t="str">
        <f>IF(A55="","",'[1]Saturday Awards_data'!CJ246)</f>
        <v>Turbo Pi</v>
      </c>
    </row>
    <row r="56" spans="1:12" x14ac:dyDescent="0.35">
      <c r="A56" s="12">
        <f>IF('[1]Saturday Awards_data'!CG247="","",'[1]Saturday Awards_data'!CG247)</f>
        <v>28</v>
      </c>
      <c r="B56" s="13" t="str">
        <f>IF(A56="","",VLOOKUP(L56,[1]Events!$C$6:$AF$205,13,FALSE))</f>
        <v>Emily</v>
      </c>
      <c r="C56" s="13" t="str">
        <f>IF(A56="","",VLOOKUP(L56,[1]Events!$C$6:$AF$205,14,FALSE))</f>
        <v>Leiby</v>
      </c>
      <c r="D56" s="13" t="str">
        <f>IF(A56="","",VLOOKUP(L56,[1]Events!$C$6:$AF$205,12,FALSE))</f>
        <v>Journey</v>
      </c>
      <c r="E56" s="14">
        <f>IF(A56="","",'[1]Saturday Awards_data'!CH247)</f>
        <v>35.15</v>
      </c>
      <c r="L56" t="str">
        <f>IF(A56="","",'[1]Saturday Awards_data'!CJ247)</f>
        <v>Journey</v>
      </c>
    </row>
    <row r="57" spans="1:12" x14ac:dyDescent="0.35">
      <c r="A57" s="12">
        <f>IF('[1]Saturday Awards_data'!CG248="","",'[1]Saturday Awards_data'!CG248)</f>
        <v>29</v>
      </c>
      <c r="B57" s="13" t="str">
        <f>IF(A57="","",VLOOKUP(L57,[1]Events!$C$6:$AF$205,13,FALSE))</f>
        <v>Casey</v>
      </c>
      <c r="C57" s="13" t="str">
        <f>IF(A57="","",VLOOKUP(L57,[1]Events!$C$6:$AF$205,14,FALSE))</f>
        <v>Rhoten</v>
      </c>
      <c r="D57" s="13" t="str">
        <f>IF(A57="","",VLOOKUP(L57,[1]Events!$C$6:$AF$205,12,FALSE))</f>
        <v>Chloe</v>
      </c>
      <c r="E57" s="14">
        <f>IF(A57="","",'[1]Saturday Awards_data'!CH248)</f>
        <v>35.32</v>
      </c>
      <c r="L57" t="str">
        <f>IF(A57="","",'[1]Saturday Awards_data'!CJ248)</f>
        <v>Chloe / Casey</v>
      </c>
    </row>
    <row r="58" spans="1:12" x14ac:dyDescent="0.35">
      <c r="A58" s="12">
        <f>IF('[1]Saturday Awards_data'!CG249="","",'[1]Saturday Awards_data'!CG249)</f>
        <v>30</v>
      </c>
      <c r="B58" s="13" t="str">
        <f>IF(A58="","",VLOOKUP(L58,[1]Events!$C$6:$AF$205,13,FALSE))</f>
        <v>Ceirra</v>
      </c>
      <c r="C58" s="13" t="str">
        <f>IF(A58="","",VLOOKUP(L58,[1]Events!$C$6:$AF$205,14,FALSE))</f>
        <v>Zeigler</v>
      </c>
      <c r="D58" s="13" t="str">
        <f>IF(A58="","",VLOOKUP(L58,[1]Events!$C$6:$AF$205,12,FALSE))</f>
        <v>Swish</v>
      </c>
      <c r="E58" s="14">
        <f>IF(A58="","",'[1]Saturday Awards_data'!CH249)</f>
        <v>40.29</v>
      </c>
      <c r="L58" t="str">
        <f>IF(A58="","",'[1]Saturday Awards_data'!CJ249)</f>
        <v>Swish</v>
      </c>
    </row>
    <row r="59" spans="1:12" x14ac:dyDescent="0.35">
      <c r="A59" s="12">
        <f>IF('[1]Saturday Awards_data'!CG250="","",'[1]Saturday Awards_data'!CG250)</f>
        <v>31</v>
      </c>
      <c r="B59" s="13" t="str">
        <f>IF(A59="","",VLOOKUP(L59,[1]Events!$C$6:$AF$205,13,FALSE))</f>
        <v>Criss</v>
      </c>
      <c r="C59" s="13" t="str">
        <f>IF(A59="","",VLOOKUP(L59,[1]Events!$C$6:$AF$205,14,FALSE))</f>
        <v>Brown</v>
      </c>
      <c r="D59" s="13" t="str">
        <f>IF(A59="","",VLOOKUP(L59,[1]Events!$C$6:$AF$205,12,FALSE))</f>
        <v>Bullet</v>
      </c>
      <c r="E59" s="14">
        <f>IF(A59="","",'[1]Saturday Awards_data'!CH250)</f>
        <v>42.19</v>
      </c>
      <c r="L59" t="str">
        <f>IF(A59="","",'[1]Saturday Awards_data'!CJ250)</f>
        <v>Bullet</v>
      </c>
    </row>
    <row r="60" spans="1:12" x14ac:dyDescent="0.35">
      <c r="A60" s="12">
        <f>IF('[1]Saturday Awards_data'!CG251="","",'[1]Saturday Awards_data'!CG251)</f>
        <v>32</v>
      </c>
      <c r="B60" s="13" t="str">
        <f>IF(A60="","",VLOOKUP(L60,[1]Events!$C$6:$AF$205,13,FALSE))</f>
        <v>Angela</v>
      </c>
      <c r="C60" s="13" t="str">
        <f>IF(A60="","",VLOOKUP(L60,[1]Events!$C$6:$AF$205,14,FALSE))</f>
        <v>Zeigler</v>
      </c>
      <c r="D60" s="13" t="str">
        <f>IF(A60="","",VLOOKUP(L60,[1]Events!$C$6:$AF$205,12,FALSE))</f>
        <v>Sky</v>
      </c>
      <c r="E60" s="14">
        <f>IF(A60="","",'[1]Saturday Awards_data'!CH251)</f>
        <v>43.6</v>
      </c>
      <c r="L60" t="str">
        <f>IF(A60="","",'[1]Saturday Awards_data'!CJ251)</f>
        <v>Sky / Angela</v>
      </c>
    </row>
    <row r="61" spans="1:12" x14ac:dyDescent="0.35">
      <c r="A61" s="12">
        <f>IF('[1]Saturday Awards_data'!CG252="","",'[1]Saturday Awards_data'!CG252)</f>
        <v>33</v>
      </c>
      <c r="B61" s="13" t="str">
        <f>IF(A61="","",VLOOKUP(L61,[1]Events!$C$6:$AF$205,13,FALSE))</f>
        <v>Chris</v>
      </c>
      <c r="C61" s="13" t="str">
        <f>IF(A61="","",VLOOKUP(L61,[1]Events!$C$6:$AF$205,14,FALSE))</f>
        <v>Carr</v>
      </c>
      <c r="D61" s="13" t="str">
        <f>IF(A61="","",VLOOKUP(L61,[1]Events!$C$6:$AF$205,12,FALSE))</f>
        <v>Payton</v>
      </c>
      <c r="E61" s="14">
        <f>IF(A61="","",'[1]Saturday Awards_data'!CH252)</f>
        <v>51.78</v>
      </c>
      <c r="L61" t="str">
        <f>IF(A61="","",'[1]Saturday Awards_data'!CJ252)</f>
        <v>Payton / Chris</v>
      </c>
    </row>
    <row r="62" spans="1:12" x14ac:dyDescent="0.35">
      <c r="A62" s="12">
        <f>IF('[1]Saturday Awards_data'!CG253="","",'[1]Saturday Awards_data'!CG253)</f>
        <v>34</v>
      </c>
      <c r="B62" s="13" t="str">
        <f>IF(A62="","",VLOOKUP(L62,[1]Events!$C$6:$AF$205,13,FALSE))</f>
        <v>Kim</v>
      </c>
      <c r="C62" s="13" t="str">
        <f>IF(A62="","",VLOOKUP(L62,[1]Events!$C$6:$AF$205,14,FALSE))</f>
        <v>Vaillancourt</v>
      </c>
      <c r="D62" s="13" t="str">
        <f>IF(A62="","",VLOOKUP(L62,[1]Events!$C$6:$AF$205,12,FALSE))</f>
        <v>Astro</v>
      </c>
      <c r="E62" s="14">
        <f>IF(A62="","",'[1]Saturday Awards_data'!CH253)</f>
        <v>53.5</v>
      </c>
      <c r="L62" t="str">
        <f>IF(A62="","",'[1]Saturday Awards_data'!CJ253)</f>
        <v>Astro</v>
      </c>
    </row>
    <row r="63" spans="1:12" x14ac:dyDescent="0.35">
      <c r="A63" s="12">
        <f>IF('[1]Saturday Awards_data'!CG254="","",'[1]Saturday Awards_data'!CG254)</f>
        <v>35</v>
      </c>
      <c r="B63" s="13" t="str">
        <f>IF(A63="","",VLOOKUP(L63,[1]Events!$C$6:$AF$205,13,FALSE))</f>
        <v>Gina</v>
      </c>
      <c r="C63" s="13" t="str">
        <f>IF(A63="","",VLOOKUP(L63,[1]Events!$C$6:$AF$205,14,FALSE))</f>
        <v>Crawford</v>
      </c>
      <c r="D63" s="13" t="str">
        <f>IF(A63="","",VLOOKUP(L63,[1]Events!$C$6:$AF$205,12,FALSE))</f>
        <v>Josie</v>
      </c>
      <c r="E63" s="14">
        <f>IF(A63="","",'[1]Saturday Awards_data'!CH254)</f>
        <v>55.29</v>
      </c>
      <c r="L63" t="str">
        <f>IF(A63="","",'[1]Saturday Awards_data'!CJ254)</f>
        <v>Josie / Gina</v>
      </c>
    </row>
    <row r="64" spans="1:12" x14ac:dyDescent="0.35">
      <c r="A64" s="12">
        <f>IF('[1]Saturday Awards_data'!CG255="","",'[1]Saturday Awards_data'!CG255)</f>
        <v>36</v>
      </c>
      <c r="B64" s="13" t="str">
        <f>IF(A64="","",VLOOKUP(L64,[1]Events!$C$6:$AF$205,13,FALSE))</f>
        <v>John</v>
      </c>
      <c r="C64" s="13" t="str">
        <f>IF(A64="","",VLOOKUP(L64,[1]Events!$C$6:$AF$205,14,FALSE))</f>
        <v>Ford</v>
      </c>
      <c r="D64" s="13" t="str">
        <f>IF(A64="","",VLOOKUP(L64,[1]Events!$C$6:$AF$205,12,FALSE))</f>
        <v>Rocky</v>
      </c>
      <c r="E64" s="14">
        <f>IF(A64="","",'[1]Saturday Awards_data'!CH255)</f>
        <v>59.54</v>
      </c>
      <c r="L64" t="str">
        <f>IF(A64="","",'[1]Saturday Awards_data'!CJ255)</f>
        <v>Rocky / John</v>
      </c>
    </row>
    <row r="65" spans="1:12" x14ac:dyDescent="0.35">
      <c r="A65" s="12">
        <f>IF('[1]Saturday Awards_data'!CG256="","",'[1]Saturday Awards_data'!CG256)</f>
        <v>37</v>
      </c>
      <c r="B65" s="13" t="str">
        <f>IF(A65="","",VLOOKUP(L65,[1]Events!$C$6:$AF$205,13,FALSE))</f>
        <v>Todd</v>
      </c>
      <c r="C65" s="13" t="str">
        <f>IF(A65="","",VLOOKUP(L65,[1]Events!$C$6:$AF$205,14,FALSE))</f>
        <v>Queen</v>
      </c>
      <c r="D65" s="13" t="str">
        <f>IF(A65="","",VLOOKUP(L65,[1]Events!$C$6:$AF$205,12,FALSE))</f>
        <v>Tanner</v>
      </c>
      <c r="E65" s="14">
        <f>IF(A65="","",'[1]Saturday Awards_data'!CH256)</f>
        <v>59.9</v>
      </c>
      <c r="L65" t="str">
        <f>IF(A65="","",'[1]Saturday Awards_data'!CJ256)</f>
        <v>Tanner</v>
      </c>
    </row>
    <row r="66" spans="1:12" x14ac:dyDescent="0.35">
      <c r="A66" s="12" t="str">
        <f>IF('[1]Saturday Awards_data'!CG257="","",'[1]Saturday Awards_data'!CG257)</f>
        <v/>
      </c>
      <c r="B66" s="13" t="str">
        <f>IF(A66="","",VLOOKUP(L66,[1]Events!$C$6:$AF$205,13,FALSE))</f>
        <v/>
      </c>
      <c r="C66" s="13" t="str">
        <f>IF(A66="","",VLOOKUP(L66,[1]Events!$C$6:$AF$205,14,FALSE))</f>
        <v/>
      </c>
      <c r="D66" s="13" t="str">
        <f>IF(A66="","",VLOOKUP(L66,[1]Events!$C$6:$AF$205,12,FALSE))</f>
        <v/>
      </c>
      <c r="E66" s="14" t="str">
        <f>IF(A66="","",'[1]Saturday Awards_data'!CH257)</f>
        <v/>
      </c>
      <c r="L66" t="str">
        <f>IF(A66="","",'[1]Saturday Awards_data'!CJ257)</f>
        <v/>
      </c>
    </row>
    <row r="67" spans="1:12" x14ac:dyDescent="0.35">
      <c r="A67" s="12" t="str">
        <f>IF('[1]Saturday Awards_data'!CG405="","",'[1]Saturday Awards_data'!CG405)</f>
        <v>DNF</v>
      </c>
      <c r="B67" s="13" t="str">
        <f>IF(A67="","",VLOOKUP(L67,[1]Events!$C$6:$AF$205,13,FALSE))</f>
        <v>Jeff</v>
      </c>
      <c r="C67" s="13" t="str">
        <f>IF(A67="","",VLOOKUP(L67,[1]Events!$C$6:$AF$205,14,FALSE))</f>
        <v>Bergquist</v>
      </c>
      <c r="D67" s="13" t="str">
        <f>IF(A67="","",VLOOKUP(L67,[1]Events!$C$6:$AF$205,12,FALSE))</f>
        <v>Colby</v>
      </c>
      <c r="E67" s="14" t="str">
        <f>IF(A67="","",'[1]Saturday Awards_data'!CH405)</f>
        <v>DNF</v>
      </c>
      <c r="L67" t="str">
        <f>IF(A67="","",'[1]Saturday Awards_data'!CJ405)</f>
        <v>Colby</v>
      </c>
    </row>
    <row r="68" spans="1:12" x14ac:dyDescent="0.35">
      <c r="A68" s="12" t="str">
        <f>IF('[1]Saturday Awards_data'!CG406="","",'[1]Saturday Awards_data'!CG406)</f>
        <v>DNF</v>
      </c>
      <c r="B68" s="13" t="str">
        <f>IF(A68="","",VLOOKUP(L68,[1]Events!$C$6:$AF$205,13,FALSE))</f>
        <v>Dyane</v>
      </c>
      <c r="C68" s="13" t="str">
        <f>IF(A68="","",VLOOKUP(L68,[1]Events!$C$6:$AF$205,14,FALSE))</f>
        <v>Delemarre</v>
      </c>
      <c r="D68" s="13" t="str">
        <f>IF(A68="","",VLOOKUP(L68,[1]Events!$C$6:$AF$205,12,FALSE))</f>
        <v>Mako</v>
      </c>
      <c r="E68" s="14" t="str">
        <f>IF(A68="","",'[1]Saturday Awards_data'!CH406)</f>
        <v>DNF</v>
      </c>
      <c r="L68" t="str">
        <f>IF(A68="","",'[1]Saturday Awards_data'!CJ406)</f>
        <v>Mako</v>
      </c>
    </row>
    <row r="69" spans="1:12" x14ac:dyDescent="0.35">
      <c r="A69" s="12" t="str">
        <f>IF('[1]Saturday Awards_data'!CG407="","",'[1]Saturday Awards_data'!CG407)</f>
        <v>DNF</v>
      </c>
      <c r="B69" s="13" t="str">
        <f>IF(A69="","",VLOOKUP(L69,[1]Events!$C$6:$AF$205,13,FALSE))</f>
        <v>Tim</v>
      </c>
      <c r="C69" s="13" t="str">
        <f>IF(A69="","",VLOOKUP(L69,[1]Events!$C$6:$AF$205,14,FALSE))</f>
        <v>Hauck</v>
      </c>
      <c r="D69" s="13" t="str">
        <f>IF(A69="","",VLOOKUP(L69,[1]Events!$C$6:$AF$205,12,FALSE))</f>
        <v>Juno</v>
      </c>
      <c r="E69" s="14" t="str">
        <f>IF(A69="","",'[1]Saturday Awards_data'!CH407)</f>
        <v>DNF</v>
      </c>
      <c r="L69" t="str">
        <f>IF(A69="","",'[1]Saturday Awards_data'!CJ407)</f>
        <v>Juno</v>
      </c>
    </row>
    <row r="70" spans="1:12" x14ac:dyDescent="0.35">
      <c r="A70" s="12" t="str">
        <f>IF('[1]Saturday Awards_data'!CG408="","",'[1]Saturday Awards_data'!CG408)</f>
        <v>DNF</v>
      </c>
      <c r="B70" s="13" t="str">
        <f>IF(A70="","",VLOOKUP(L70,[1]Events!$C$6:$AF$205,13,FALSE))</f>
        <v>Kelsey</v>
      </c>
      <c r="C70" s="13" t="str">
        <f>IF(A70="","",VLOOKUP(L70,[1]Events!$C$6:$AF$205,14,FALSE))</f>
        <v>Rohm</v>
      </c>
      <c r="D70" s="13" t="str">
        <f>IF(A70="","",VLOOKUP(L70,[1]Events!$C$6:$AF$205,12,FALSE))</f>
        <v>Albatross</v>
      </c>
      <c r="E70" s="14" t="str">
        <f>IF(A70="","",'[1]Saturday Awards_data'!CH408)</f>
        <v>DNF</v>
      </c>
      <c r="L70" t="str">
        <f>IF(A70="","",'[1]Saturday Awards_data'!CJ408)</f>
        <v>Albatross</v>
      </c>
    </row>
    <row r="71" spans="1:12" x14ac:dyDescent="0.35">
      <c r="A71" s="12" t="str">
        <f>IF('[1]Saturday Awards_data'!CG409="","",'[1]Saturday Awards_data'!CG409)</f>
        <v>DNF</v>
      </c>
      <c r="B71" s="13" t="str">
        <f>IF(A71="","",VLOOKUP(L71,[1]Events!$C$6:$AF$205,13,FALSE))</f>
        <v>Emily</v>
      </c>
      <c r="C71" s="13" t="str">
        <f>IF(A71="","",VLOOKUP(L71,[1]Events!$C$6:$AF$205,14,FALSE))</f>
        <v>Leiby</v>
      </c>
      <c r="D71" s="13" t="str">
        <f>IF(A71="","",VLOOKUP(L71,[1]Events!$C$6:$AF$205,12,FALSE))</f>
        <v>Kahlúa</v>
      </c>
      <c r="E71" s="14" t="str">
        <f>IF(A71="","",'[1]Saturday Awards_data'!CH409)</f>
        <v>DNF</v>
      </c>
      <c r="L71" t="str">
        <f>IF(A71="","",'[1]Saturday Awards_data'!CJ409)</f>
        <v>Kahlúa / Emily</v>
      </c>
    </row>
    <row r="72" spans="1:12" x14ac:dyDescent="0.35">
      <c r="A72" s="12" t="str">
        <f>IF('[1]Saturday Awards_data'!CG410="","",'[1]Saturday Awards_data'!CG410)</f>
        <v>DNF</v>
      </c>
      <c r="B72" s="13" t="str">
        <f>IF(A72="","",VLOOKUP(L72,[1]Events!$C$6:$AF$205,13,FALSE))</f>
        <v>Brendon</v>
      </c>
      <c r="C72" s="13" t="str">
        <f>IF(A72="","",VLOOKUP(L72,[1]Events!$C$6:$AF$205,14,FALSE))</f>
        <v>Siang</v>
      </c>
      <c r="D72" s="13" t="str">
        <f>IF(A72="","",VLOOKUP(L72,[1]Events!$C$6:$AF$205,12,FALSE))</f>
        <v>Batman</v>
      </c>
      <c r="E72" s="14" t="str">
        <f>IF(A72="","",'[1]Saturday Awards_data'!CH410)</f>
        <v>DNF</v>
      </c>
      <c r="L72" t="str">
        <f>IF(A72="","",'[1]Saturday Awards_data'!CJ410)</f>
        <v>Batman</v>
      </c>
    </row>
    <row r="73" spans="1:12" x14ac:dyDescent="0.35">
      <c r="A73" s="12" t="str">
        <f>IF('[1]Saturday Awards_data'!CG411="","",'[1]Saturday Awards_data'!CG411)</f>
        <v>DNF</v>
      </c>
      <c r="B73" s="13" t="str">
        <f>IF(A73="","",VLOOKUP(L73,[1]Events!$C$6:$AF$205,13,FALSE))</f>
        <v>Jake</v>
      </c>
      <c r="C73" s="13" t="str">
        <f>IF(A73="","",VLOOKUP(L73,[1]Events!$C$6:$AF$205,14,FALSE))</f>
        <v>Rohm</v>
      </c>
      <c r="D73" s="13" t="str">
        <f>IF(A73="","",VLOOKUP(L73,[1]Events!$C$6:$AF$205,12,FALSE))</f>
        <v>Archer</v>
      </c>
      <c r="E73" s="14" t="str">
        <f>IF(A73="","",'[1]Saturday Awards_data'!CH411)</f>
        <v>DNF</v>
      </c>
      <c r="L73" t="str">
        <f>IF(A73="","",'[1]Saturday Awards_data'!CJ411)</f>
        <v>Archer</v>
      </c>
    </row>
    <row r="74" spans="1:12" x14ac:dyDescent="0.35">
      <c r="A74" s="12" t="str">
        <f>IF('[1]Saturday Awards_data'!CG412="","",'[1]Saturday Awards_data'!CG412)</f>
        <v>DNF</v>
      </c>
      <c r="B74" s="13" t="str">
        <f>IF(A74="","",VLOOKUP(L74,[1]Events!$C$6:$AF$205,13,FALSE))</f>
        <v>Bob</v>
      </c>
      <c r="C74" s="13" t="str">
        <f>IF(A74="","",VLOOKUP(L74,[1]Events!$C$6:$AF$205,14,FALSE))</f>
        <v>Griggs</v>
      </c>
      <c r="D74" s="13" t="str">
        <f>IF(A74="","",VLOOKUP(L74,[1]Events!$C$6:$AF$205,12,FALSE))</f>
        <v>Zappa</v>
      </c>
      <c r="E74" s="14" t="str">
        <f>IF(A74="","",'[1]Saturday Awards_data'!CH412)</f>
        <v>DNF</v>
      </c>
      <c r="L74" t="str">
        <f>IF(A74="","",'[1]Saturday Awards_data'!CJ412)</f>
        <v>Zappa / Bob</v>
      </c>
    </row>
    <row r="75" spans="1:12" x14ac:dyDescent="0.35">
      <c r="A75" s="12" t="str">
        <f>IF('[1]Saturday Awards_data'!CG413="","",'[1]Saturday Awards_data'!CG413)</f>
        <v>DNF</v>
      </c>
      <c r="B75" s="13" t="str">
        <f>IF(A75="","",VLOOKUP(L75,[1]Events!$C$6:$AF$205,13,FALSE))</f>
        <v>TayShon</v>
      </c>
      <c r="C75" s="13" t="str">
        <f>IF(A75="","",VLOOKUP(L75,[1]Events!$C$6:$AF$205,14,FALSE))</f>
        <v>Hill</v>
      </c>
      <c r="D75" s="13" t="str">
        <f>IF(A75="","",VLOOKUP(L75,[1]Events!$C$6:$AF$205,12,FALSE))</f>
        <v>Cru</v>
      </c>
      <c r="E75" s="14" t="str">
        <f>IF(A75="","",'[1]Saturday Awards_data'!CH413)</f>
        <v>DNF</v>
      </c>
      <c r="L75" t="str">
        <f>IF(A75="","",'[1]Saturday Awards_data'!CJ413)</f>
        <v>Cru</v>
      </c>
    </row>
    <row r="76" spans="1:12" x14ac:dyDescent="0.35">
      <c r="A76" s="12" t="str">
        <f>IF('[1]Saturday Awards_data'!CG414="","",'[1]Saturday Awards_data'!CG414)</f>
        <v>DNF</v>
      </c>
      <c r="B76" s="13" t="str">
        <f>IF(A76="","",VLOOKUP(L76,[1]Events!$C$6:$AF$205,13,FALSE))</f>
        <v>Frank</v>
      </c>
      <c r="C76" s="13" t="str">
        <f>IF(A76="","",VLOOKUP(L76,[1]Events!$C$6:$AF$205,14,FALSE))</f>
        <v>Kerchner</v>
      </c>
      <c r="D76" s="13" t="str">
        <f>IF(A76="","",VLOOKUP(L76,[1]Events!$C$6:$AF$205,12,FALSE))</f>
        <v>Maggie</v>
      </c>
      <c r="E76" s="14" t="str">
        <f>IF(A76="","",'[1]Saturday Awards_data'!CH414)</f>
        <v>DNF</v>
      </c>
      <c r="L76" t="str">
        <f>IF(A76="","",'[1]Saturday Awards_data'!CJ414)</f>
        <v>Maggie</v>
      </c>
    </row>
    <row r="77" spans="1:12" x14ac:dyDescent="0.35">
      <c r="A77" s="12" t="str">
        <f>IF('[1]Saturday Awards_data'!CG415="","",'[1]Saturday Awards_data'!CG415)</f>
        <v>DNF</v>
      </c>
      <c r="B77" s="13" t="str">
        <f>IF(A77="","",VLOOKUP(L77,[1]Events!$C$6:$AF$205,13,FALSE))</f>
        <v>Tim</v>
      </c>
      <c r="C77" s="13" t="str">
        <f>IF(A77="","",VLOOKUP(L77,[1]Events!$C$6:$AF$205,14,FALSE))</f>
        <v>Hauck</v>
      </c>
      <c r="D77" s="13" t="str">
        <f>IF(A77="","",VLOOKUP(L77,[1]Events!$C$6:$AF$205,12,FALSE))</f>
        <v>Raven</v>
      </c>
      <c r="E77" s="14" t="str">
        <f>IF(A77="","",'[1]Saturday Awards_data'!CH415)</f>
        <v>DNF</v>
      </c>
      <c r="L77" t="str">
        <f>IF(A77="","",'[1]Saturday Awards_data'!CJ415)</f>
        <v>Raven / Tim</v>
      </c>
    </row>
    <row r="78" spans="1:12" x14ac:dyDescent="0.35">
      <c r="A78" s="12" t="str">
        <f>IF('[1]Saturday Awards_data'!CG416="","",'[1]Saturday Awards_data'!CG416)</f>
        <v>DNF</v>
      </c>
      <c r="B78" s="13" t="str">
        <f>IF(A78="","",VLOOKUP(L78,[1]Events!$C$6:$AF$205,13,FALSE))</f>
        <v>Matt</v>
      </c>
      <c r="C78" s="13" t="str">
        <f>IF(A78="","",VLOOKUP(L78,[1]Events!$C$6:$AF$205,14,FALSE))</f>
        <v>Repko</v>
      </c>
      <c r="D78" s="13" t="str">
        <f>IF(A78="","",VLOOKUP(L78,[1]Events!$C$6:$AF$205,12,FALSE))</f>
        <v>Trace</v>
      </c>
      <c r="E78" s="14" t="str">
        <f>IF(A78="","",'[1]Saturday Awards_data'!CH416)</f>
        <v>DNF</v>
      </c>
      <c r="L78" t="str">
        <f>IF(A78="","",'[1]Saturday Awards_data'!CJ416)</f>
        <v>Trace</v>
      </c>
    </row>
    <row r="79" spans="1:12" x14ac:dyDescent="0.35">
      <c r="A79" s="12" t="str">
        <f>IF('[1]Saturday Awards_data'!CG417="","",'[1]Saturday Awards_data'!CG417)</f>
        <v>DNF</v>
      </c>
      <c r="B79" s="13" t="str">
        <f>IF(A79="","",VLOOKUP(L79,[1]Events!$C$6:$AF$205,13,FALSE))</f>
        <v>Angela</v>
      </c>
      <c r="C79" s="13" t="str">
        <f>IF(A79="","",VLOOKUP(L79,[1]Events!$C$6:$AF$205,14,FALSE))</f>
        <v>Zeigler</v>
      </c>
      <c r="D79" s="13" t="str">
        <f>IF(A79="","",VLOOKUP(L79,[1]Events!$C$6:$AF$205,12,FALSE))</f>
        <v>Snap</v>
      </c>
      <c r="E79" s="14" t="str">
        <f>IF(A79="","",'[1]Saturday Awards_data'!CH417)</f>
        <v>DNF</v>
      </c>
      <c r="L79" t="str">
        <f>IF(A79="","",'[1]Saturday Awards_data'!CJ417)</f>
        <v>Snap / Angela</v>
      </c>
    </row>
    <row r="80" spans="1:12" x14ac:dyDescent="0.35">
      <c r="A80" s="12" t="str">
        <f>IF('[1]Saturday Awards_data'!CG418="","",'[1]Saturday Awards_data'!CG418)</f>
        <v>DNF</v>
      </c>
      <c r="B80" s="13" t="str">
        <f>IF(A80="","",VLOOKUP(L80,[1]Events!$C$6:$AF$205,13,FALSE))</f>
        <v>Tabitha</v>
      </c>
      <c r="C80" s="13" t="str">
        <f>IF(A80="","",VLOOKUP(L80,[1]Events!$C$6:$AF$205,14,FALSE))</f>
        <v>Wise</v>
      </c>
      <c r="D80" s="13" t="str">
        <f>IF(A80="","",VLOOKUP(L80,[1]Events!$C$6:$AF$205,12,FALSE))</f>
        <v>Rico</v>
      </c>
      <c r="E80" s="14" t="str">
        <f>IF(A80="","",'[1]Saturday Awards_data'!CH418)</f>
        <v>DNF</v>
      </c>
      <c r="L80" t="str">
        <f>IF(A80="","",'[1]Saturday Awards_data'!CJ418)</f>
        <v>Rico</v>
      </c>
    </row>
    <row r="81" spans="1:12" x14ac:dyDescent="0.35">
      <c r="A81" s="12" t="str">
        <f>IF('[1]Saturday Awards_data'!CG419="","",'[1]Saturday Awards_data'!CG419)</f>
        <v>DNF</v>
      </c>
      <c r="B81" s="13" t="str">
        <f>IF(A81="","",VLOOKUP(L81,[1]Events!$C$6:$AF$205,13,FALSE))</f>
        <v>TayShon</v>
      </c>
      <c r="C81" s="13" t="str">
        <f>IF(A81="","",VLOOKUP(L81,[1]Events!$C$6:$AF$205,14,FALSE))</f>
        <v>Hill</v>
      </c>
      <c r="D81" s="13" t="str">
        <f>IF(A81="","",VLOOKUP(L81,[1]Events!$C$6:$AF$205,12,FALSE))</f>
        <v>Helix</v>
      </c>
      <c r="E81" s="14" t="str">
        <f>IF(A81="","",'[1]Saturday Awards_data'!CH419)</f>
        <v>DNF</v>
      </c>
      <c r="L81" t="str">
        <f>IF(A81="","",'[1]Saturday Awards_data'!CJ419)</f>
        <v>Helix</v>
      </c>
    </row>
    <row r="82" spans="1:12" ht="15" thickBot="1" x14ac:dyDescent="0.4">
      <c r="A82" s="17" t="s">
        <v>15</v>
      </c>
    </row>
    <row r="83" spans="1:12" ht="15" thickBot="1" x14ac:dyDescent="0.4">
      <c r="A83" s="6" t="s">
        <v>17</v>
      </c>
      <c r="B83" s="7"/>
      <c r="C83" s="7"/>
      <c r="D83" s="7"/>
      <c r="E83" s="7"/>
      <c r="F83" s="8"/>
    </row>
    <row r="84" spans="1:12" x14ac:dyDescent="0.35">
      <c r="A84" s="9" t="s">
        <v>4</v>
      </c>
      <c r="B84" s="11" t="s">
        <v>5</v>
      </c>
      <c r="C84" s="11" t="s">
        <v>6</v>
      </c>
      <c r="D84" s="11" t="s">
        <v>18</v>
      </c>
      <c r="E84" s="11" t="s">
        <v>12</v>
      </c>
      <c r="F84" s="11" t="s">
        <v>13</v>
      </c>
      <c r="L84" t="s">
        <v>14</v>
      </c>
    </row>
    <row r="85" spans="1:12" x14ac:dyDescent="0.35">
      <c r="A85" s="12">
        <f>IF('[1]Saturday Awards_data'!DU220="","",'[1]Saturday Awards_data'!DU220)</f>
        <v>1</v>
      </c>
      <c r="B85" s="13" t="str">
        <f>IF(A85="","",VLOOKUP(L85,[1]Events!$C$6:$AF$205,13,FALSE))</f>
        <v>Gabby</v>
      </c>
      <c r="C85" s="13" t="str">
        <f>IF(A85="","",VLOOKUP(L85,[1]Events!$C$6:$AF$205,14,FALSE))</f>
        <v>Scott</v>
      </c>
      <c r="D85" s="13" t="str">
        <f>IF(A85="","",VLOOKUP(L85,[1]Events!$C$6:$AF$205,12,FALSE))</f>
        <v>Cannoli</v>
      </c>
      <c r="E85" s="13">
        <f>IF(A85="","",'[1]Saturday Awards_data'!DV220)</f>
        <v>54</v>
      </c>
      <c r="F85" s="13">
        <f>IF(A85="","",'[1]Saturday Awards_data'!DW220)</f>
        <v>16</v>
      </c>
      <c r="L85" t="str">
        <f>IF(A85="","",'[1]Saturday Awards_data'!DY220)</f>
        <v>Cannoli</v>
      </c>
    </row>
    <row r="86" spans="1:12" x14ac:dyDescent="0.35">
      <c r="A86" s="12">
        <f>IF('[1]Saturday Awards_data'!DU221="","",'[1]Saturday Awards_data'!DU221)</f>
        <v>2</v>
      </c>
      <c r="B86" s="13" t="str">
        <f>IF(A86="","",VLOOKUP(L86,[1]Events!$C$6:$AF$205,13,FALSE))</f>
        <v>Criss</v>
      </c>
      <c r="C86" s="13" t="str">
        <f>IF(A86="","",VLOOKUP(L86,[1]Events!$C$6:$AF$205,14,FALSE))</f>
        <v>Brown</v>
      </c>
      <c r="D86" s="13" t="str">
        <f>IF(A86="","",VLOOKUP(L86,[1]Events!$C$6:$AF$205,12,FALSE))</f>
        <v>Sizzle</v>
      </c>
      <c r="E86" s="13">
        <f>IF(A86="","",'[1]Saturday Awards_data'!DV221)</f>
        <v>50</v>
      </c>
      <c r="F86" s="13">
        <f>IF(A86="","",'[1]Saturday Awards_data'!DW221)</f>
        <v>13</v>
      </c>
      <c r="L86" t="str">
        <f>IF(A86="","",'[1]Saturday Awards_data'!DY221)</f>
        <v>Sizzle</v>
      </c>
    </row>
    <row r="87" spans="1:12" x14ac:dyDescent="0.35">
      <c r="A87" s="12">
        <f>IF('[1]Saturday Awards_data'!DU222="","",'[1]Saturday Awards_data'!DU222)</f>
        <v>3</v>
      </c>
      <c r="B87" s="13" t="str">
        <f>IF(A87="","",VLOOKUP(L87,[1]Events!$C$6:$AF$205,13,FALSE))</f>
        <v>Tim</v>
      </c>
      <c r="C87" s="13" t="str">
        <f>IF(A87="","",VLOOKUP(L87,[1]Events!$C$6:$AF$205,14,FALSE))</f>
        <v>Hauck</v>
      </c>
      <c r="D87" s="13" t="str">
        <f>IF(A87="","",VLOOKUP(L87,[1]Events!$C$6:$AF$205,12,FALSE))</f>
        <v>Kona</v>
      </c>
      <c r="E87" s="13">
        <f>IF(A87="","",'[1]Saturday Awards_data'!DV222)</f>
        <v>48</v>
      </c>
      <c r="F87" s="13">
        <f>IF(A87="","",'[1]Saturday Awards_data'!DW222)</f>
        <v>13</v>
      </c>
      <c r="L87" t="str">
        <f>IF(A87="","",'[1]Saturday Awards_data'!DY222)</f>
        <v>Kona / Tim</v>
      </c>
    </row>
    <row r="88" spans="1:12" x14ac:dyDescent="0.35">
      <c r="A88" s="12">
        <f>IF('[1]Saturday Awards_data'!DU223="","",'[1]Saturday Awards_data'!DU223)</f>
        <v>4</v>
      </c>
      <c r="B88" s="13" t="str">
        <f>IF(A88="","",VLOOKUP(L88,[1]Events!$C$6:$AF$205,13,FALSE))</f>
        <v>Jeff</v>
      </c>
      <c r="C88" s="13" t="str">
        <f>IF(A88="","",VLOOKUP(L88,[1]Events!$C$6:$AF$205,14,FALSE))</f>
        <v>Bergquist</v>
      </c>
      <c r="D88" s="13" t="str">
        <f>IF(A88="","",VLOOKUP(L88,[1]Events!$C$6:$AF$205,12,FALSE))</f>
        <v>Chloe</v>
      </c>
      <c r="E88" s="13">
        <f>IF(A88="","",'[1]Saturday Awards_data'!DV223)</f>
        <v>47</v>
      </c>
      <c r="F88" s="13">
        <f>IF(A88="","",'[1]Saturday Awards_data'!DW223)</f>
        <v>13</v>
      </c>
      <c r="L88" t="str">
        <f>IF(A88="","",'[1]Saturday Awards_data'!DY223)</f>
        <v>Chloe / Jeff</v>
      </c>
    </row>
    <row r="89" spans="1:12" x14ac:dyDescent="0.35">
      <c r="A89" s="12">
        <f>IF('[1]Saturday Awards_data'!DU224="","",'[1]Saturday Awards_data'!DU224)</f>
        <v>5</v>
      </c>
      <c r="B89" s="13" t="str">
        <f>IF(A89="","",VLOOKUP(L89,[1]Events!$C$6:$AF$205,13,FALSE))</f>
        <v>Ceirra</v>
      </c>
      <c r="C89" s="13" t="str">
        <f>IF(A89="","",VLOOKUP(L89,[1]Events!$C$6:$AF$205,14,FALSE))</f>
        <v>Zeigler</v>
      </c>
      <c r="D89" s="13" t="str">
        <f>IF(A89="","",VLOOKUP(L89,[1]Events!$C$6:$AF$205,12,FALSE))</f>
        <v>Stacey</v>
      </c>
      <c r="E89" s="13">
        <f>IF(A89="","",'[1]Saturday Awards_data'!DV224)</f>
        <v>46</v>
      </c>
      <c r="F89" s="13">
        <f>IF(A89="","",'[1]Saturday Awards_data'!DW224)</f>
        <v>13</v>
      </c>
      <c r="L89" t="str">
        <f>IF(A89="","",'[1]Saturday Awards_data'!DY224)</f>
        <v>Stacey</v>
      </c>
    </row>
    <row r="90" spans="1:12" x14ac:dyDescent="0.35">
      <c r="A90" s="12">
        <f>IF('[1]Saturday Awards_data'!DU225="","",'[1]Saturday Awards_data'!DU225)</f>
        <v>6</v>
      </c>
      <c r="B90" s="13" t="str">
        <f>IF(A90="","",VLOOKUP(L90,[1]Events!$C$6:$AF$205,13,FALSE))</f>
        <v>Jake</v>
      </c>
      <c r="C90" s="13" t="str">
        <f>IF(A90="","",VLOOKUP(L90,[1]Events!$C$6:$AF$205,14,FALSE))</f>
        <v>Rohm</v>
      </c>
      <c r="D90" s="13" t="str">
        <f>IF(A90="","",VLOOKUP(L90,[1]Events!$C$6:$AF$205,12,FALSE))</f>
        <v>Archer</v>
      </c>
      <c r="E90" s="13">
        <f>IF(A90="","",'[1]Saturday Awards_data'!DV225)</f>
        <v>45</v>
      </c>
      <c r="F90" s="13">
        <f>IF(A90="","",'[1]Saturday Awards_data'!DW225)</f>
        <v>13</v>
      </c>
      <c r="L90" t="str">
        <f>IF(A90="","",'[1]Saturday Awards_data'!DY225)</f>
        <v>Archer</v>
      </c>
    </row>
    <row r="91" spans="1:12" x14ac:dyDescent="0.35">
      <c r="A91" s="12">
        <f>IF('[1]Saturday Awards_data'!DU226="","",'[1]Saturday Awards_data'!DU226)</f>
        <v>6</v>
      </c>
      <c r="B91" s="13" t="str">
        <f>IF(A91="","",VLOOKUP(L91,[1]Events!$C$6:$AF$205,13,FALSE))</f>
        <v>Birgit</v>
      </c>
      <c r="C91" s="13" t="str">
        <f>IF(A91="","",VLOOKUP(L91,[1]Events!$C$6:$AF$205,14,FALSE))</f>
        <v>Locklear</v>
      </c>
      <c r="D91" s="13" t="str">
        <f>IF(A91="","",VLOOKUP(L91,[1]Events!$C$6:$AF$205,12,FALSE))</f>
        <v>Pyro</v>
      </c>
      <c r="E91" s="13">
        <f>IF(A91="","",'[1]Saturday Awards_data'!DV226)</f>
        <v>45</v>
      </c>
      <c r="F91" s="13">
        <f>IF(A91="","",'[1]Saturday Awards_data'!DW226)</f>
        <v>13</v>
      </c>
      <c r="L91" t="str">
        <f>IF(A91="","",'[1]Saturday Awards_data'!DY226)</f>
        <v>Pyro / Birgit</v>
      </c>
    </row>
    <row r="92" spans="1:12" x14ac:dyDescent="0.35">
      <c r="A92" s="12">
        <f>IF('[1]Saturday Awards_data'!DU227="","",'[1]Saturday Awards_data'!DU227)</f>
        <v>8</v>
      </c>
      <c r="B92" s="13" t="str">
        <f>IF(A92="","",VLOOKUP(L92,[1]Events!$C$6:$AF$205,13,FALSE))</f>
        <v>Tabitha</v>
      </c>
      <c r="C92" s="13" t="str">
        <f>IF(A92="","",VLOOKUP(L92,[1]Events!$C$6:$AF$205,14,FALSE))</f>
        <v>Wise</v>
      </c>
      <c r="D92" s="13" t="str">
        <f>IF(A92="","",VLOOKUP(L92,[1]Events!$C$6:$AF$205,12,FALSE))</f>
        <v>Rico</v>
      </c>
      <c r="E92" s="13">
        <f>IF(A92="","",'[1]Saturday Awards_data'!DV227)</f>
        <v>42</v>
      </c>
      <c r="F92" s="13">
        <f>IF(A92="","",'[1]Saturday Awards_data'!DW227)</f>
        <v>11</v>
      </c>
      <c r="L92" t="str">
        <f>IF(A92="","",'[1]Saturday Awards_data'!DY227)</f>
        <v>Rico</v>
      </c>
    </row>
    <row r="93" spans="1:12" x14ac:dyDescent="0.35">
      <c r="A93" s="12">
        <f>IF('[1]Saturday Awards_data'!DU228="","",'[1]Saturday Awards_data'!DU228)</f>
        <v>9</v>
      </c>
      <c r="B93" s="13" t="str">
        <f>IF(A93="","",VLOOKUP(L93,[1]Events!$C$6:$AF$205,13,FALSE))</f>
        <v>Kim</v>
      </c>
      <c r="C93" s="13" t="str">
        <f>IF(A93="","",VLOOKUP(L93,[1]Events!$C$6:$AF$205,14,FALSE))</f>
        <v>Vaillancourt</v>
      </c>
      <c r="D93" s="13" t="str">
        <f>IF(A93="","",VLOOKUP(L93,[1]Events!$C$6:$AF$205,12,FALSE))</f>
        <v>Riptyde</v>
      </c>
      <c r="E93" s="13">
        <f>IF(A93="","",'[1]Saturday Awards_data'!DV228)</f>
        <v>42</v>
      </c>
      <c r="F93" s="13">
        <f>IF(A93="","",'[1]Saturday Awards_data'!DW228)</f>
        <v>12</v>
      </c>
      <c r="L93" t="str">
        <f>IF(A93="","",'[1]Saturday Awards_data'!DY228)</f>
        <v>Riptyde</v>
      </c>
    </row>
    <row r="94" spans="1:12" x14ac:dyDescent="0.35">
      <c r="A94" s="12">
        <f>IF('[1]Saturday Awards_data'!DU229="","",'[1]Saturday Awards_data'!DU229)</f>
        <v>9</v>
      </c>
      <c r="B94" s="13" t="str">
        <f>IF(A94="","",VLOOKUP(L94,[1]Events!$C$6:$AF$205,13,FALSE))</f>
        <v>Megan</v>
      </c>
      <c r="C94" s="13" t="str">
        <f>IF(A94="","",VLOOKUP(L94,[1]Events!$C$6:$AF$205,14,FALSE))</f>
        <v>Stahlnecker</v>
      </c>
      <c r="D94" s="13" t="str">
        <f>IF(A94="","",VLOOKUP(L94,[1]Events!$C$6:$AF$205,12,FALSE))</f>
        <v>Minnow</v>
      </c>
      <c r="E94" s="13">
        <f>IF(A94="","",'[1]Saturday Awards_data'!DV229)</f>
        <v>42</v>
      </c>
      <c r="F94" s="13">
        <f>IF(A94="","",'[1]Saturday Awards_data'!DW229)</f>
        <v>12</v>
      </c>
      <c r="L94" t="str">
        <f>IF(A94="","",'[1]Saturday Awards_data'!DY229)</f>
        <v>Minnow</v>
      </c>
    </row>
    <row r="95" spans="1:12" x14ac:dyDescent="0.35">
      <c r="A95" s="12">
        <f>IF('[1]Saturday Awards_data'!DU230="","",'[1]Saturday Awards_data'!DU230)</f>
        <v>11</v>
      </c>
      <c r="B95" s="13" t="str">
        <f>IF(A95="","",VLOOKUP(L95,[1]Events!$C$6:$AF$205,13,FALSE))</f>
        <v>Tim</v>
      </c>
      <c r="C95" s="13" t="str">
        <f>IF(A95="","",VLOOKUP(L95,[1]Events!$C$6:$AF$205,14,FALSE))</f>
        <v>Hauck</v>
      </c>
      <c r="D95" s="13" t="str">
        <f>IF(A95="","",VLOOKUP(L95,[1]Events!$C$6:$AF$205,12,FALSE))</f>
        <v>Juno</v>
      </c>
      <c r="E95" s="13">
        <f>IF(A95="","",'[1]Saturday Awards_data'!DV230)</f>
        <v>40</v>
      </c>
      <c r="F95" s="13">
        <f>IF(A95="","",'[1]Saturday Awards_data'!DW230)</f>
        <v>11</v>
      </c>
      <c r="L95" t="str">
        <f>IF(A95="","",'[1]Saturday Awards_data'!DY230)</f>
        <v>Juno</v>
      </c>
    </row>
    <row r="96" spans="1:12" x14ac:dyDescent="0.35">
      <c r="A96" s="12">
        <f>IF('[1]Saturday Awards_data'!DU231="","",'[1]Saturday Awards_data'!DU231)</f>
        <v>12</v>
      </c>
      <c r="B96" s="13" t="str">
        <f>IF(A96="","",VLOOKUP(L96,[1]Events!$C$6:$AF$205,13,FALSE))</f>
        <v>Pin</v>
      </c>
      <c r="C96" s="13" t="str">
        <f>IF(A96="","",VLOOKUP(L96,[1]Events!$C$6:$AF$205,14,FALSE))</f>
        <v>Siang</v>
      </c>
      <c r="D96" s="13" t="str">
        <f>IF(A96="","",VLOOKUP(L96,[1]Events!$C$6:$AF$205,12,FALSE))</f>
        <v>Batman</v>
      </c>
      <c r="E96" s="13">
        <f>IF(A96="","",'[1]Saturday Awards_data'!DV231)</f>
        <v>39</v>
      </c>
      <c r="F96" s="13">
        <f>IF(A96="","",'[1]Saturday Awards_data'!DW231)</f>
        <v>11</v>
      </c>
      <c r="L96" t="str">
        <f>IF(A96="","",'[1]Saturday Awards_data'!DY231)</f>
        <v>Batman / Pin</v>
      </c>
    </row>
    <row r="97" spans="1:12" x14ac:dyDescent="0.35">
      <c r="A97" s="12">
        <f>IF('[1]Saturday Awards_data'!DU232="","",'[1]Saturday Awards_data'!DU232)</f>
        <v>12</v>
      </c>
      <c r="B97" s="13" t="str">
        <f>IF(A97="","",VLOOKUP(L97,[1]Events!$C$6:$AF$205,13,FALSE))</f>
        <v>Angela</v>
      </c>
      <c r="C97" s="13" t="str">
        <f>IF(A97="","",VLOOKUP(L97,[1]Events!$C$6:$AF$205,14,FALSE))</f>
        <v>Zeigler</v>
      </c>
      <c r="D97" s="13" t="str">
        <f>IF(A97="","",VLOOKUP(L97,[1]Events!$C$6:$AF$205,12,FALSE))</f>
        <v>Sky</v>
      </c>
      <c r="E97" s="13">
        <f>IF(A97="","",'[1]Saturday Awards_data'!DV232)</f>
        <v>39</v>
      </c>
      <c r="F97" s="13">
        <f>IF(A97="","",'[1]Saturday Awards_data'!DW232)</f>
        <v>11</v>
      </c>
      <c r="L97" t="str">
        <f>IF(A97="","",'[1]Saturday Awards_data'!DY232)</f>
        <v>Sky / Angela</v>
      </c>
    </row>
    <row r="98" spans="1:12" x14ac:dyDescent="0.35">
      <c r="A98" s="12">
        <f>IF('[1]Saturday Awards_data'!DU233="","",'[1]Saturday Awards_data'!DU233)</f>
        <v>14</v>
      </c>
      <c r="B98" s="13" t="str">
        <f>IF(A98="","",VLOOKUP(L98,[1]Events!$C$6:$AF$205,13,FALSE))</f>
        <v>Melanie</v>
      </c>
      <c r="C98" s="13" t="str">
        <f>IF(A98="","",VLOOKUP(L98,[1]Events!$C$6:$AF$205,14,FALSE))</f>
        <v>Griggs</v>
      </c>
      <c r="D98" s="13" t="str">
        <f>IF(A98="","",VLOOKUP(L98,[1]Events!$C$6:$AF$205,12,FALSE))</f>
        <v>Flame</v>
      </c>
      <c r="E98" s="13">
        <f>IF(A98="","",'[1]Saturday Awards_data'!DV233)</f>
        <v>39</v>
      </c>
      <c r="F98" s="13">
        <f>IF(A98="","",'[1]Saturday Awards_data'!DW233)</f>
        <v>13</v>
      </c>
      <c r="L98" t="str">
        <f>IF(A98="","",'[1]Saturday Awards_data'!DY233)</f>
        <v>Flame</v>
      </c>
    </row>
    <row r="99" spans="1:12" x14ac:dyDescent="0.35">
      <c r="A99" s="12">
        <f>IF('[1]Saturday Awards_data'!DU234="","",'[1]Saturday Awards_data'!DU234)</f>
        <v>15</v>
      </c>
      <c r="B99" s="13" t="str">
        <f>IF(A99="","",VLOOKUP(L99,[1]Events!$C$6:$AF$205,13,FALSE))</f>
        <v>John</v>
      </c>
      <c r="C99" s="13" t="str">
        <f>IF(A99="","",VLOOKUP(L99,[1]Events!$C$6:$AF$205,14,FALSE))</f>
        <v>Ford</v>
      </c>
      <c r="D99" s="13" t="str">
        <f>IF(A99="","",VLOOKUP(L99,[1]Events!$C$6:$AF$205,12,FALSE))</f>
        <v>Rocky</v>
      </c>
      <c r="E99" s="13">
        <f>IF(A99="","",'[1]Saturday Awards_data'!DV234)</f>
        <v>36</v>
      </c>
      <c r="F99" s="13">
        <f>IF(A99="","",'[1]Saturday Awards_data'!DW234)</f>
        <v>9</v>
      </c>
      <c r="L99" t="str">
        <f>IF(A99="","",'[1]Saturday Awards_data'!DY234)</f>
        <v>Rocky / John</v>
      </c>
    </row>
    <row r="100" spans="1:12" x14ac:dyDescent="0.35">
      <c r="A100" s="12">
        <f>IF('[1]Saturday Awards_data'!DU235="","",'[1]Saturday Awards_data'!DU235)</f>
        <v>16</v>
      </c>
      <c r="B100" s="13" t="str">
        <f>IF(A100="","",VLOOKUP(L100,[1]Events!$C$6:$AF$205,13,FALSE))</f>
        <v>Dave</v>
      </c>
      <c r="C100" s="13" t="str">
        <f>IF(A100="","",VLOOKUP(L100,[1]Events!$C$6:$AF$205,14,FALSE))</f>
        <v>Erb</v>
      </c>
      <c r="D100" s="13" t="str">
        <f>IF(A100="","",VLOOKUP(L100,[1]Events!$C$6:$AF$205,12,FALSE))</f>
        <v>Phoenix</v>
      </c>
      <c r="E100" s="13">
        <f>IF(A100="","",'[1]Saturday Awards_data'!DV235)</f>
        <v>36</v>
      </c>
      <c r="F100" s="13">
        <f>IF(A100="","",'[1]Saturday Awards_data'!DW235)</f>
        <v>11</v>
      </c>
      <c r="L100" t="str">
        <f>IF(A100="","",'[1]Saturday Awards_data'!DY235)</f>
        <v>Phoenix</v>
      </c>
    </row>
    <row r="101" spans="1:12" x14ac:dyDescent="0.35">
      <c r="A101" s="12">
        <f>IF('[1]Saturday Awards_data'!DU236="","",'[1]Saturday Awards_data'!DU236)</f>
        <v>16</v>
      </c>
      <c r="B101" s="13" t="str">
        <f>IF(A101="","",VLOOKUP(L101,[1]Events!$C$6:$AF$205,13,FALSE))</f>
        <v>Birgit</v>
      </c>
      <c r="C101" s="13" t="str">
        <f>IF(A101="","",VLOOKUP(L101,[1]Events!$C$6:$AF$205,14,FALSE))</f>
        <v>Locklear</v>
      </c>
      <c r="D101" s="13" t="str">
        <f>IF(A101="","",VLOOKUP(L101,[1]Events!$C$6:$AF$205,12,FALSE))</f>
        <v>Ahi</v>
      </c>
      <c r="E101" s="13">
        <f>IF(A101="","",'[1]Saturday Awards_data'!DV236)</f>
        <v>36</v>
      </c>
      <c r="F101" s="13">
        <f>IF(A101="","",'[1]Saturday Awards_data'!DW236)</f>
        <v>11</v>
      </c>
      <c r="L101" t="str">
        <f>IF(A101="","",'[1]Saturday Awards_data'!DY236)</f>
        <v>Ahi</v>
      </c>
    </row>
    <row r="102" spans="1:12" x14ac:dyDescent="0.35">
      <c r="A102" s="12">
        <f>IF('[1]Saturday Awards_data'!DU237="","",'[1]Saturday Awards_data'!DU237)</f>
        <v>16</v>
      </c>
      <c r="B102" s="13" t="str">
        <f>IF(A102="","",VLOOKUP(L102,[1]Events!$C$6:$AF$205,13,FALSE))</f>
        <v>Birgit</v>
      </c>
      <c r="C102" s="13" t="str">
        <f>IF(A102="","",VLOOKUP(L102,[1]Events!$C$6:$AF$205,14,FALSE))</f>
        <v>Locklear</v>
      </c>
      <c r="D102" s="13" t="str">
        <f>IF(A102="","",VLOOKUP(L102,[1]Events!$C$6:$AF$205,12,FALSE))</f>
        <v>Luna</v>
      </c>
      <c r="E102" s="13">
        <f>IF(A102="","",'[1]Saturday Awards_data'!DV237)</f>
        <v>36</v>
      </c>
      <c r="F102" s="13">
        <f>IF(A102="","",'[1]Saturday Awards_data'!DW237)</f>
        <v>11</v>
      </c>
      <c r="L102" t="str">
        <f>IF(A102="","",'[1]Saturday Awards_data'!DY237)</f>
        <v>Luna</v>
      </c>
    </row>
    <row r="103" spans="1:12" x14ac:dyDescent="0.35">
      <c r="A103" s="12">
        <f>IF('[1]Saturday Awards_data'!DU238="","",'[1]Saturday Awards_data'!DU238)</f>
        <v>19</v>
      </c>
      <c r="B103" s="13" t="str">
        <f>IF(A103="","",VLOOKUP(L103,[1]Events!$C$6:$AF$205,13,FALSE))</f>
        <v>Brendon</v>
      </c>
      <c r="C103" s="13" t="str">
        <f>IF(A103="","",VLOOKUP(L103,[1]Events!$C$6:$AF$205,14,FALSE))</f>
        <v>Siang</v>
      </c>
      <c r="D103" s="13" t="str">
        <f>IF(A103="","",VLOOKUP(L103,[1]Events!$C$6:$AF$205,12,FALSE))</f>
        <v>Batman</v>
      </c>
      <c r="E103" s="13">
        <f>IF(A103="","",'[1]Saturday Awards_data'!DV238)</f>
        <v>35</v>
      </c>
      <c r="F103" s="13">
        <f>IF(A103="","",'[1]Saturday Awards_data'!DW238)</f>
        <v>11</v>
      </c>
      <c r="L103" t="str">
        <f>IF(A103="","",'[1]Saturday Awards_data'!DY238)</f>
        <v>Batman</v>
      </c>
    </row>
    <row r="104" spans="1:12" x14ac:dyDescent="0.35">
      <c r="A104" s="12">
        <f>IF('[1]Saturday Awards_data'!DU239="","",'[1]Saturday Awards_data'!DU239)</f>
        <v>20</v>
      </c>
      <c r="B104" s="13" t="str">
        <f>IF(A104="","",VLOOKUP(L104,[1]Events!$C$6:$AF$205,13,FALSE))</f>
        <v>Emily</v>
      </c>
      <c r="C104" s="13" t="str">
        <f>IF(A104="","",VLOOKUP(L104,[1]Events!$C$6:$AF$205,14,FALSE))</f>
        <v>Leiby</v>
      </c>
      <c r="D104" s="13" t="str">
        <f>IF(A104="","",VLOOKUP(L104,[1]Events!$C$6:$AF$205,12,FALSE))</f>
        <v>Kahlúa</v>
      </c>
      <c r="E104" s="13">
        <f>IF(A104="","",'[1]Saturday Awards_data'!DV239)</f>
        <v>34</v>
      </c>
      <c r="F104" s="13">
        <f>IF(A104="","",'[1]Saturday Awards_data'!DW239)</f>
        <v>11</v>
      </c>
      <c r="L104" t="str">
        <f>IF(A104="","",'[1]Saturday Awards_data'!DY239)</f>
        <v>Kahlúa / Emily</v>
      </c>
    </row>
    <row r="105" spans="1:12" x14ac:dyDescent="0.35">
      <c r="A105" s="12">
        <f>IF('[1]Saturday Awards_data'!DU240="","",'[1]Saturday Awards_data'!DU240)</f>
        <v>20</v>
      </c>
      <c r="B105" s="13" t="str">
        <f>IF(A105="","",VLOOKUP(L105,[1]Events!$C$6:$AF$205,13,FALSE))</f>
        <v>Criss</v>
      </c>
      <c r="C105" s="13" t="str">
        <f>IF(A105="","",VLOOKUP(L105,[1]Events!$C$6:$AF$205,14,FALSE))</f>
        <v>Brown</v>
      </c>
      <c r="D105" s="13" t="str">
        <f>IF(A105="","",VLOOKUP(L105,[1]Events!$C$6:$AF$205,12,FALSE))</f>
        <v>Bullet</v>
      </c>
      <c r="E105" s="13">
        <f>IF(A105="","",'[1]Saturday Awards_data'!DV240)</f>
        <v>34</v>
      </c>
      <c r="F105" s="13">
        <f>IF(A105="","",'[1]Saturday Awards_data'!DW240)</f>
        <v>11</v>
      </c>
      <c r="L105" t="str">
        <f>IF(A105="","",'[1]Saturday Awards_data'!DY240)</f>
        <v>Bullet</v>
      </c>
    </row>
    <row r="106" spans="1:12" x14ac:dyDescent="0.35">
      <c r="A106" s="12">
        <f>IF('[1]Saturday Awards_data'!DU241="","",'[1]Saturday Awards_data'!DU241)</f>
        <v>20</v>
      </c>
      <c r="B106" s="13" t="str">
        <f>IF(A106="","",VLOOKUP(L106,[1]Events!$C$6:$AF$205,13,FALSE))</f>
        <v>Tim</v>
      </c>
      <c r="C106" s="13" t="str">
        <f>IF(A106="","",VLOOKUP(L106,[1]Events!$C$6:$AF$205,14,FALSE))</f>
        <v>Hauck</v>
      </c>
      <c r="D106" s="13" t="str">
        <f>IF(A106="","",VLOOKUP(L106,[1]Events!$C$6:$AF$205,12,FALSE))</f>
        <v>Raven</v>
      </c>
      <c r="E106" s="13">
        <f>IF(A106="","",'[1]Saturday Awards_data'!DV241)</f>
        <v>34</v>
      </c>
      <c r="F106" s="13">
        <f>IF(A106="","",'[1]Saturday Awards_data'!DW241)</f>
        <v>11</v>
      </c>
      <c r="L106" t="str">
        <f>IF(A106="","",'[1]Saturday Awards_data'!DY241)</f>
        <v>Raven / Tim</v>
      </c>
    </row>
    <row r="107" spans="1:12" x14ac:dyDescent="0.35">
      <c r="A107" s="12">
        <f>IF('[1]Saturday Awards_data'!DU242="","",'[1]Saturday Awards_data'!DU242)</f>
        <v>23</v>
      </c>
      <c r="B107" s="13" t="str">
        <f>IF(A107="","",VLOOKUP(L107,[1]Events!$C$6:$AF$205,13,FALSE))</f>
        <v>Casey</v>
      </c>
      <c r="C107" s="13" t="str">
        <f>IF(A107="","",VLOOKUP(L107,[1]Events!$C$6:$AF$205,14,FALSE))</f>
        <v>Rhoten</v>
      </c>
      <c r="D107" s="13" t="str">
        <f>IF(A107="","",VLOOKUP(L107,[1]Events!$C$6:$AF$205,12,FALSE))</f>
        <v>Chloe</v>
      </c>
      <c r="E107" s="13">
        <f>IF(A107="","",'[1]Saturday Awards_data'!DV242)</f>
        <v>33</v>
      </c>
      <c r="F107" s="13">
        <f>IF(A107="","",'[1]Saturday Awards_data'!DW242)</f>
        <v>10</v>
      </c>
      <c r="L107" t="str">
        <f>IF(A107="","",'[1]Saturday Awards_data'!DY242)</f>
        <v>Chloe / Casey</v>
      </c>
    </row>
    <row r="108" spans="1:12" x14ac:dyDescent="0.35">
      <c r="A108" s="12">
        <f>IF('[1]Saturday Awards_data'!DU243="","",'[1]Saturday Awards_data'!DU243)</f>
        <v>24</v>
      </c>
      <c r="B108" s="13" t="str">
        <f>IF(A108="","",VLOOKUP(L108,[1]Events!$C$6:$AF$205,13,FALSE))</f>
        <v>Karen</v>
      </c>
      <c r="C108" s="13" t="str">
        <f>IF(A108="","",VLOOKUP(L108,[1]Events!$C$6:$AF$205,14,FALSE))</f>
        <v>Schutz</v>
      </c>
      <c r="D108" s="13" t="str">
        <f>IF(A108="","",VLOOKUP(L108,[1]Events!$C$6:$AF$205,12,FALSE))</f>
        <v>Rubiks</v>
      </c>
      <c r="E108" s="13">
        <f>IF(A108="","",'[1]Saturday Awards_data'!DV243)</f>
        <v>32</v>
      </c>
      <c r="F108" s="13">
        <f>IF(A108="","",'[1]Saturday Awards_data'!DW243)</f>
        <v>11</v>
      </c>
      <c r="L108" t="str">
        <f>IF(A108="","",'[1]Saturday Awards_data'!DY243)</f>
        <v>Rubiks</v>
      </c>
    </row>
    <row r="109" spans="1:12" x14ac:dyDescent="0.35">
      <c r="A109" s="12">
        <f>IF('[1]Saturday Awards_data'!DU244="","",'[1]Saturday Awards_data'!DU244)</f>
        <v>25</v>
      </c>
      <c r="B109" s="13" t="str">
        <f>IF(A109="","",VLOOKUP(L109,[1]Events!$C$6:$AF$205,13,FALSE))</f>
        <v>Gina</v>
      </c>
      <c r="C109" s="13" t="str">
        <f>IF(A109="","",VLOOKUP(L109,[1]Events!$C$6:$AF$205,14,FALSE))</f>
        <v>Crawford</v>
      </c>
      <c r="D109" s="13" t="str">
        <f>IF(A109="","",VLOOKUP(L109,[1]Events!$C$6:$AF$205,12,FALSE))</f>
        <v>Josie</v>
      </c>
      <c r="E109" s="13">
        <f>IF(A109="","",'[1]Saturday Awards_data'!DV244)</f>
        <v>32</v>
      </c>
      <c r="F109" s="13">
        <f>IF(A109="","",'[1]Saturday Awards_data'!DW244)</f>
        <v>12</v>
      </c>
      <c r="L109" t="str">
        <f>IF(A109="","",'[1]Saturday Awards_data'!DY244)</f>
        <v>Josie / Gina</v>
      </c>
    </row>
    <row r="110" spans="1:12" x14ac:dyDescent="0.35">
      <c r="A110" s="12">
        <f>IF('[1]Saturday Awards_data'!DU245="","",'[1]Saturday Awards_data'!DU245)</f>
        <v>26</v>
      </c>
      <c r="B110" s="13" t="str">
        <f>IF(A110="","",VLOOKUP(L110,[1]Events!$C$6:$AF$205,13,FALSE))</f>
        <v>Alan</v>
      </c>
      <c r="C110" s="13" t="str">
        <f>IF(A110="","",VLOOKUP(L110,[1]Events!$C$6:$AF$205,14,FALSE))</f>
        <v>Eckman</v>
      </c>
      <c r="D110" s="13" t="str">
        <f>IF(A110="","",VLOOKUP(L110,[1]Events!$C$6:$AF$205,12,FALSE))</f>
        <v>Blue</v>
      </c>
      <c r="E110" s="13">
        <f>IF(A110="","",'[1]Saturday Awards_data'!DV245)</f>
        <v>32</v>
      </c>
      <c r="F110" s="13">
        <f>IF(A110="","",'[1]Saturday Awards_data'!DW245)</f>
        <v>13</v>
      </c>
      <c r="L110" t="str">
        <f>IF(A110="","",'[1]Saturday Awards_data'!DY245)</f>
        <v>Blue</v>
      </c>
    </row>
    <row r="111" spans="1:12" x14ac:dyDescent="0.35">
      <c r="A111" s="12">
        <f>IF('[1]Saturday Awards_data'!DU246="","",'[1]Saturday Awards_data'!DU246)</f>
        <v>27</v>
      </c>
      <c r="B111" s="13" t="str">
        <f>IF(A111="","",VLOOKUP(L111,[1]Events!$C$6:$AF$205,13,FALSE))</f>
        <v>Emily</v>
      </c>
      <c r="C111" s="13" t="str">
        <f>IF(A111="","",VLOOKUP(L111,[1]Events!$C$6:$AF$205,14,FALSE))</f>
        <v>Leiby</v>
      </c>
      <c r="D111" s="13" t="str">
        <f>IF(A111="","",VLOOKUP(L111,[1]Events!$C$6:$AF$205,12,FALSE))</f>
        <v>Journey</v>
      </c>
      <c r="E111" s="13">
        <f>IF(A111="","",'[1]Saturday Awards_data'!DV246)</f>
        <v>31</v>
      </c>
      <c r="F111" s="13">
        <f>IF(A111="","",'[1]Saturday Awards_data'!DW246)</f>
        <v>10</v>
      </c>
      <c r="L111" t="str">
        <f>IF(A111="","",'[1]Saturday Awards_data'!DY246)</f>
        <v>Journey</v>
      </c>
    </row>
    <row r="112" spans="1:12" x14ac:dyDescent="0.35">
      <c r="A112" s="12">
        <f>IF('[1]Saturday Awards_data'!DU247="","",'[1]Saturday Awards_data'!DU247)</f>
        <v>28</v>
      </c>
      <c r="B112" s="13" t="str">
        <f>IF(A112="","",VLOOKUP(L112,[1]Events!$C$6:$AF$205,13,FALSE))</f>
        <v>Ceirra</v>
      </c>
      <c r="C112" s="13" t="str">
        <f>IF(A112="","",VLOOKUP(L112,[1]Events!$C$6:$AF$205,14,FALSE))</f>
        <v>Zeigler</v>
      </c>
      <c r="D112" s="13" t="str">
        <f>IF(A112="","",VLOOKUP(L112,[1]Events!$C$6:$AF$205,12,FALSE))</f>
        <v>Swish</v>
      </c>
      <c r="E112" s="13">
        <f>IF(A112="","",'[1]Saturday Awards_data'!DV247)</f>
        <v>30</v>
      </c>
      <c r="F112" s="13">
        <f>IF(A112="","",'[1]Saturday Awards_data'!DW247)</f>
        <v>10</v>
      </c>
      <c r="L112" t="str">
        <f>IF(A112="","",'[1]Saturday Awards_data'!DY247)</f>
        <v>Swish</v>
      </c>
    </row>
    <row r="113" spans="1:12" x14ac:dyDescent="0.35">
      <c r="A113" s="12">
        <f>IF('[1]Saturday Awards_data'!DU248="","",'[1]Saturday Awards_data'!DU248)</f>
        <v>29</v>
      </c>
      <c r="B113" s="13" t="str">
        <f>IF(A113="","",VLOOKUP(L113,[1]Events!$C$6:$AF$205,13,FALSE))</f>
        <v>Sandra</v>
      </c>
      <c r="C113" s="13" t="str">
        <f>IF(A113="","",VLOOKUP(L113,[1]Events!$C$6:$AF$205,14,FALSE))</f>
        <v>Burroughs</v>
      </c>
      <c r="D113" s="13" t="str">
        <f>IF(A113="","",VLOOKUP(L113,[1]Events!$C$6:$AF$205,12,FALSE))</f>
        <v>Rum Chata</v>
      </c>
      <c r="E113" s="13">
        <f>IF(A113="","",'[1]Saturday Awards_data'!DV248)</f>
        <v>28</v>
      </c>
      <c r="F113" s="13">
        <f>IF(A113="","",'[1]Saturday Awards_data'!DW248)</f>
        <v>8</v>
      </c>
      <c r="L113" t="str">
        <f>IF(A113="","",'[1]Saturday Awards_data'!DY248)</f>
        <v>Rum Chata</v>
      </c>
    </row>
    <row r="114" spans="1:12" x14ac:dyDescent="0.35">
      <c r="A114" s="12">
        <f>IF('[1]Saturday Awards_data'!DU249="","",'[1]Saturday Awards_data'!DU249)</f>
        <v>30</v>
      </c>
      <c r="B114" s="13" t="str">
        <f>IF(A114="","",VLOOKUP(L114,[1]Events!$C$6:$AF$205,13,FALSE))</f>
        <v>Jeff</v>
      </c>
      <c r="C114" s="13" t="str">
        <f>IF(A114="","",VLOOKUP(L114,[1]Events!$C$6:$AF$205,14,FALSE))</f>
        <v>Bergquist</v>
      </c>
      <c r="D114" s="13" t="str">
        <f>IF(A114="","",VLOOKUP(L114,[1]Events!$C$6:$AF$205,12,FALSE))</f>
        <v>Colby</v>
      </c>
      <c r="E114" s="13">
        <f>IF(A114="","",'[1]Saturday Awards_data'!DV249)</f>
        <v>28</v>
      </c>
      <c r="F114" s="13">
        <f>IF(A114="","",'[1]Saturday Awards_data'!DW249)</f>
        <v>10</v>
      </c>
      <c r="L114" t="str">
        <f>IF(A114="","",'[1]Saturday Awards_data'!DY249)</f>
        <v>Colby</v>
      </c>
    </row>
    <row r="115" spans="1:12" x14ac:dyDescent="0.35">
      <c r="A115" s="12">
        <f>IF('[1]Saturday Awards_data'!DU250="","",'[1]Saturday Awards_data'!DU250)</f>
        <v>30</v>
      </c>
      <c r="B115" s="13" t="str">
        <f>IF(A115="","",VLOOKUP(L115,[1]Events!$C$6:$AF$205,13,FALSE))</f>
        <v>TayShon</v>
      </c>
      <c r="C115" s="13" t="str">
        <f>IF(A115="","",VLOOKUP(L115,[1]Events!$C$6:$AF$205,14,FALSE))</f>
        <v>Hill</v>
      </c>
      <c r="D115" s="13" t="str">
        <f>IF(A115="","",VLOOKUP(L115,[1]Events!$C$6:$AF$205,12,FALSE))</f>
        <v>Helix</v>
      </c>
      <c r="E115" s="13">
        <f>IF(A115="","",'[1]Saturday Awards_data'!DV250)</f>
        <v>28</v>
      </c>
      <c r="F115" s="13">
        <f>IF(A115="","",'[1]Saturday Awards_data'!DW250)</f>
        <v>10</v>
      </c>
      <c r="L115" t="str">
        <f>IF(A115="","",'[1]Saturday Awards_data'!DY250)</f>
        <v>Helix</v>
      </c>
    </row>
    <row r="116" spans="1:12" x14ac:dyDescent="0.35">
      <c r="A116" s="12">
        <f>IF('[1]Saturday Awards_data'!DU251="","",'[1]Saturday Awards_data'!DU251)</f>
        <v>32</v>
      </c>
      <c r="B116" s="13" t="str">
        <f>IF(A116="","",VLOOKUP(L116,[1]Events!$C$6:$AF$205,13,FALSE))</f>
        <v>Chris</v>
      </c>
      <c r="C116" s="13" t="str">
        <f>IF(A116="","",VLOOKUP(L116,[1]Events!$C$6:$AF$205,14,FALSE))</f>
        <v>Carr</v>
      </c>
      <c r="D116" s="13" t="str">
        <f>IF(A116="","",VLOOKUP(L116,[1]Events!$C$6:$AF$205,12,FALSE))</f>
        <v>Payton</v>
      </c>
      <c r="E116" s="13">
        <f>IF(A116="","",'[1]Saturday Awards_data'!DV251)</f>
        <v>27</v>
      </c>
      <c r="F116" s="13">
        <f>IF(A116="","",'[1]Saturday Awards_data'!DW251)</f>
        <v>10</v>
      </c>
      <c r="L116" t="str">
        <f>IF(A116="","",'[1]Saturday Awards_data'!DY251)</f>
        <v>Payton / Chris</v>
      </c>
    </row>
    <row r="117" spans="1:12" x14ac:dyDescent="0.35">
      <c r="A117" s="12">
        <f>IF('[1]Saturday Awards_data'!DU252="","",'[1]Saturday Awards_data'!DU252)</f>
        <v>33</v>
      </c>
      <c r="B117" s="13" t="str">
        <f>IF(A117="","",VLOOKUP(L117,[1]Events!$C$6:$AF$205,13,FALSE))</f>
        <v>Gabby</v>
      </c>
      <c r="C117" s="13" t="str">
        <f>IF(A117="","",VLOOKUP(L117,[1]Events!$C$6:$AF$205,14,FALSE))</f>
        <v>Scott</v>
      </c>
      <c r="D117" s="13" t="str">
        <f>IF(A117="","",VLOOKUP(L117,[1]Events!$C$6:$AF$205,12,FALSE))</f>
        <v>Pierogi</v>
      </c>
      <c r="E117" s="13">
        <f>IF(A117="","",'[1]Saturday Awards_data'!DV252)</f>
        <v>26</v>
      </c>
      <c r="F117" s="13">
        <f>IF(A117="","",'[1]Saturday Awards_data'!DW252)</f>
        <v>10</v>
      </c>
      <c r="L117" t="str">
        <f>IF(A117="","",'[1]Saturday Awards_data'!DY252)</f>
        <v>Pierogi</v>
      </c>
    </row>
    <row r="118" spans="1:12" x14ac:dyDescent="0.35">
      <c r="A118" s="12">
        <f>IF('[1]Saturday Awards_data'!DU253="","",'[1]Saturday Awards_data'!DU253)</f>
        <v>34</v>
      </c>
      <c r="B118" s="13" t="str">
        <f>IF(A118="","",VLOOKUP(L118,[1]Events!$C$6:$AF$205,13,FALSE))</f>
        <v>Frank</v>
      </c>
      <c r="C118" s="13" t="str">
        <f>IF(A118="","",VLOOKUP(L118,[1]Events!$C$6:$AF$205,14,FALSE))</f>
        <v>Montgomery</v>
      </c>
      <c r="D118" s="13" t="str">
        <f>IF(A118="","",VLOOKUP(L118,[1]Events!$C$6:$AF$205,12,FALSE))</f>
        <v>Fever</v>
      </c>
      <c r="E118" s="13">
        <f>IF(A118="","",'[1]Saturday Awards_data'!DV253)</f>
        <v>24</v>
      </c>
      <c r="F118" s="13">
        <f>IF(A118="","",'[1]Saturday Awards_data'!DW253)</f>
        <v>9</v>
      </c>
      <c r="L118" t="str">
        <f>IF(A118="","",'[1]Saturday Awards_data'!DY253)</f>
        <v>Fever</v>
      </c>
    </row>
    <row r="119" spans="1:12" x14ac:dyDescent="0.35">
      <c r="A119" s="12">
        <f>IF('[1]Saturday Awards_data'!DU254="","",'[1]Saturday Awards_data'!DU254)</f>
        <v>35</v>
      </c>
      <c r="B119" s="13" t="str">
        <f>IF(A119="","",VLOOKUP(L119,[1]Events!$C$6:$AF$205,13,FALSE))</f>
        <v>Angela</v>
      </c>
      <c r="C119" s="13" t="str">
        <f>IF(A119="","",VLOOKUP(L119,[1]Events!$C$6:$AF$205,14,FALSE))</f>
        <v>Zeigler</v>
      </c>
      <c r="D119" s="13" t="str">
        <f>IF(A119="","",VLOOKUP(L119,[1]Events!$C$6:$AF$205,12,FALSE))</f>
        <v>Snap</v>
      </c>
      <c r="E119" s="13">
        <f>IF(A119="","",'[1]Saturday Awards_data'!DV254)</f>
        <v>24</v>
      </c>
      <c r="F119" s="13">
        <f>IF(A119="","",'[1]Saturday Awards_data'!DW254)</f>
        <v>10</v>
      </c>
      <c r="L119" t="str">
        <f>IF(A119="","",'[1]Saturday Awards_data'!DY254)</f>
        <v>Snap / Angela</v>
      </c>
    </row>
    <row r="120" spans="1:12" x14ac:dyDescent="0.35">
      <c r="A120" s="12">
        <f>IF('[1]Saturday Awards_data'!DU255="","",'[1]Saturday Awards_data'!DU255)</f>
        <v>36</v>
      </c>
      <c r="B120" s="13" t="str">
        <f>IF(A120="","",VLOOKUP(L120,[1]Events!$C$6:$AF$205,13,FALSE))</f>
        <v>Todd</v>
      </c>
      <c r="C120" s="13" t="str">
        <f>IF(A120="","",VLOOKUP(L120,[1]Events!$C$6:$AF$205,14,FALSE))</f>
        <v>Queen</v>
      </c>
      <c r="D120" s="13" t="str">
        <f>IF(A120="","",VLOOKUP(L120,[1]Events!$C$6:$AF$205,12,FALSE))</f>
        <v>EddiE</v>
      </c>
      <c r="E120" s="13">
        <f>IF(A120="","",'[1]Saturday Awards_data'!DV255)</f>
        <v>23</v>
      </c>
      <c r="F120" s="13">
        <f>IF(A120="","",'[1]Saturday Awards_data'!DW255)</f>
        <v>8</v>
      </c>
      <c r="L120" t="str">
        <f>IF(A120="","",'[1]Saturday Awards_data'!DY255)</f>
        <v>EddiE</v>
      </c>
    </row>
    <row r="121" spans="1:12" x14ac:dyDescent="0.35">
      <c r="A121" s="12">
        <f>IF('[1]Saturday Awards_data'!DU256="","",'[1]Saturday Awards_data'!DU256)</f>
        <v>37</v>
      </c>
      <c r="B121" s="13" t="str">
        <f>IF(A121="","",VLOOKUP(L121,[1]Events!$C$6:$AF$205,13,FALSE))</f>
        <v>Chris</v>
      </c>
      <c r="C121" s="13" t="str">
        <f>IF(A121="","",VLOOKUP(L121,[1]Events!$C$6:$AF$205,14,FALSE))</f>
        <v>Carr</v>
      </c>
      <c r="D121" s="13" t="str">
        <f>IF(A121="","",VLOOKUP(L121,[1]Events!$C$6:$AF$205,12,FALSE))</f>
        <v>Turbo Pi</v>
      </c>
      <c r="E121" s="13">
        <f>IF(A121="","",'[1]Saturday Awards_data'!DV256)</f>
        <v>23</v>
      </c>
      <c r="F121" s="13">
        <f>IF(A121="","",'[1]Saturday Awards_data'!DW256)</f>
        <v>10</v>
      </c>
      <c r="L121" t="str">
        <f>IF(A121="","",'[1]Saturday Awards_data'!DY256)</f>
        <v>Turbo Pi</v>
      </c>
    </row>
    <row r="122" spans="1:12" x14ac:dyDescent="0.35">
      <c r="A122" s="12">
        <f>IF('[1]Saturday Awards_data'!DU257="","",'[1]Saturday Awards_data'!DU257)</f>
        <v>37</v>
      </c>
      <c r="B122" s="13" t="str">
        <f>IF(A122="","",VLOOKUP(L122,[1]Events!$C$6:$AF$205,13,FALSE))</f>
        <v>Kim</v>
      </c>
      <c r="C122" s="13" t="str">
        <f>IF(A122="","",VLOOKUP(L122,[1]Events!$C$6:$AF$205,14,FALSE))</f>
        <v>Vaillancourt</v>
      </c>
      <c r="D122" s="13" t="str">
        <f>IF(A122="","",VLOOKUP(L122,[1]Events!$C$6:$AF$205,12,FALSE))</f>
        <v>Astro</v>
      </c>
      <c r="E122" s="13">
        <f>IF(A122="","",'[1]Saturday Awards_data'!DV257)</f>
        <v>23</v>
      </c>
      <c r="F122" s="13">
        <f>IF(A122="","",'[1]Saturday Awards_data'!DW257)</f>
        <v>10</v>
      </c>
      <c r="L122" t="str">
        <f>IF(A122="","",'[1]Saturday Awards_data'!DY257)</f>
        <v>Astro</v>
      </c>
    </row>
    <row r="123" spans="1:12" x14ac:dyDescent="0.35">
      <c r="A123" s="12">
        <f>IF('[1]Saturday Awards_data'!DU258="","",'[1]Saturday Awards_data'!DU258)</f>
        <v>39</v>
      </c>
      <c r="B123" s="13" t="str">
        <f>IF(A123="","",VLOOKUP(L123,[1]Events!$C$6:$AF$205,13,FALSE))</f>
        <v>Dyane</v>
      </c>
      <c r="C123" s="13" t="str">
        <f>IF(A123="","",VLOOKUP(L123,[1]Events!$C$6:$AF$205,14,FALSE))</f>
        <v>Delemarre</v>
      </c>
      <c r="D123" s="13" t="str">
        <f>IF(A123="","",VLOOKUP(L123,[1]Events!$C$6:$AF$205,12,FALSE))</f>
        <v>Mako</v>
      </c>
      <c r="E123" s="13">
        <f>IF(A123="","",'[1]Saturday Awards_data'!DV258)</f>
        <v>22</v>
      </c>
      <c r="F123" s="13">
        <f>IF(A123="","",'[1]Saturday Awards_data'!DW258)</f>
        <v>8</v>
      </c>
      <c r="L123" t="str">
        <f>IF(A123="","",'[1]Saturday Awards_data'!DY258)</f>
        <v>Mako</v>
      </c>
    </row>
    <row r="124" spans="1:12" x14ac:dyDescent="0.35">
      <c r="A124" s="12">
        <f>IF('[1]Saturday Awards_data'!DU259="","",'[1]Saturday Awards_data'!DU259)</f>
        <v>39</v>
      </c>
      <c r="B124" s="13" t="str">
        <f>IF(A124="","",VLOOKUP(L124,[1]Events!$C$6:$AF$205,13,FALSE))</f>
        <v>Matt</v>
      </c>
      <c r="C124" s="13" t="str">
        <f>IF(A124="","",VLOOKUP(L124,[1]Events!$C$6:$AF$205,14,FALSE))</f>
        <v>Repko</v>
      </c>
      <c r="D124" s="13" t="str">
        <f>IF(A124="","",VLOOKUP(L124,[1]Events!$C$6:$AF$205,12,FALSE))</f>
        <v>Trace</v>
      </c>
      <c r="E124" s="13">
        <f>IF(A124="","",'[1]Saturday Awards_data'!DV259)</f>
        <v>22</v>
      </c>
      <c r="F124" s="13">
        <f>IF(A124="","",'[1]Saturday Awards_data'!DW259)</f>
        <v>8</v>
      </c>
      <c r="L124" t="str">
        <f>IF(A124="","",'[1]Saturday Awards_data'!DY259)</f>
        <v>Trace</v>
      </c>
    </row>
    <row r="125" spans="1:12" x14ac:dyDescent="0.35">
      <c r="A125" s="12">
        <f>IF('[1]Saturday Awards_data'!DU260="","",'[1]Saturday Awards_data'!DU260)</f>
        <v>41</v>
      </c>
      <c r="B125" s="13" t="str">
        <f>IF(A125="","",VLOOKUP(L125,[1]Events!$C$6:$AF$205,13,FALSE))</f>
        <v>Frank</v>
      </c>
      <c r="C125" s="13" t="str">
        <f>IF(A125="","",VLOOKUP(L125,[1]Events!$C$6:$AF$205,14,FALSE))</f>
        <v>Kerchner</v>
      </c>
      <c r="D125" s="13" t="str">
        <f>IF(A125="","",VLOOKUP(L125,[1]Events!$C$6:$AF$205,12,FALSE))</f>
        <v>Maggie</v>
      </c>
      <c r="E125" s="13">
        <f>IF(A125="","",'[1]Saturday Awards_data'!DV260)</f>
        <v>21</v>
      </c>
      <c r="F125" s="13">
        <f>IF(A125="","",'[1]Saturday Awards_data'!DW260)</f>
        <v>8</v>
      </c>
      <c r="L125" t="str">
        <f>IF(A125="","",'[1]Saturday Awards_data'!DY260)</f>
        <v>Maggie</v>
      </c>
    </row>
    <row r="126" spans="1:12" x14ac:dyDescent="0.35">
      <c r="A126" s="12">
        <f>IF('[1]Saturday Awards_data'!DU261="","",'[1]Saturday Awards_data'!DU261)</f>
        <v>42</v>
      </c>
      <c r="B126" s="13" t="str">
        <f>IF(A126="","",VLOOKUP(L126,[1]Events!$C$6:$AF$205,13,FALSE))</f>
        <v>Matt</v>
      </c>
      <c r="C126" s="13" t="str">
        <f>IF(A126="","",VLOOKUP(L126,[1]Events!$C$6:$AF$205,14,FALSE))</f>
        <v>Repko</v>
      </c>
      <c r="D126" s="13" t="str">
        <f>IF(A126="","",VLOOKUP(L126,[1]Events!$C$6:$AF$205,12,FALSE))</f>
        <v>Otis</v>
      </c>
      <c r="E126" s="13">
        <f>IF(A126="","",'[1]Saturday Awards_data'!DV261)</f>
        <v>20</v>
      </c>
      <c r="F126" s="13">
        <f>IF(A126="","",'[1]Saturday Awards_data'!DW261)</f>
        <v>6</v>
      </c>
      <c r="L126" t="str">
        <f>IF(A126="","",'[1]Saturday Awards_data'!DY261)</f>
        <v>Otis</v>
      </c>
    </row>
    <row r="127" spans="1:12" x14ac:dyDescent="0.35">
      <c r="A127" s="12">
        <f>IF('[1]Saturday Awards_data'!DU262="","",'[1]Saturday Awards_data'!DU262)</f>
        <v>43</v>
      </c>
      <c r="B127" s="13" t="str">
        <f>IF(A127="","",VLOOKUP(L127,[1]Events!$C$6:$AF$205,13,FALSE))</f>
        <v>Todd</v>
      </c>
      <c r="C127" s="13" t="str">
        <f>IF(A127="","",VLOOKUP(L127,[1]Events!$C$6:$AF$205,14,FALSE))</f>
        <v>Queen</v>
      </c>
      <c r="D127" s="13" t="str">
        <f>IF(A127="","",VLOOKUP(L127,[1]Events!$C$6:$AF$205,12,FALSE))</f>
        <v>Tanner</v>
      </c>
      <c r="E127" s="13">
        <f>IF(A127="","",'[1]Saturday Awards_data'!DV262)</f>
        <v>20</v>
      </c>
      <c r="F127" s="13">
        <f>IF(A127="","",'[1]Saturday Awards_data'!DW262)</f>
        <v>8</v>
      </c>
      <c r="L127" t="str">
        <f>IF(A127="","",'[1]Saturday Awards_data'!DY262)</f>
        <v>Tanner</v>
      </c>
    </row>
    <row r="128" spans="1:12" x14ac:dyDescent="0.35">
      <c r="A128" s="12">
        <f>IF('[1]Saturday Awards_data'!DU263="","",'[1]Saturday Awards_data'!DU263)</f>
        <v>44</v>
      </c>
      <c r="B128" s="13" t="str">
        <f>IF(A128="","",VLOOKUP(L128,[1]Events!$C$6:$AF$205,13,FALSE))</f>
        <v>Carolyn</v>
      </c>
      <c r="C128" s="13" t="str">
        <f>IF(A128="","",VLOOKUP(L128,[1]Events!$C$6:$AF$205,14,FALSE))</f>
        <v>Frias</v>
      </c>
      <c r="D128" s="13" t="str">
        <f>IF(A128="","",VLOOKUP(L128,[1]Events!$C$6:$AF$205,12,FALSE))</f>
        <v>Spam</v>
      </c>
      <c r="E128" s="13">
        <f>IF(A128="","",'[1]Saturday Awards_data'!DV263)</f>
        <v>20</v>
      </c>
      <c r="F128" s="13">
        <f>IF(A128="","",'[1]Saturday Awards_data'!DW263)</f>
        <v>10</v>
      </c>
      <c r="L128" t="str">
        <f>IF(A128="","",'[1]Saturday Awards_data'!DY263)</f>
        <v>Spam</v>
      </c>
    </row>
    <row r="129" spans="1:12" x14ac:dyDescent="0.35">
      <c r="A129" s="12">
        <f>IF('[1]Saturday Awards_data'!DU264="","",'[1]Saturday Awards_data'!DU264)</f>
        <v>45</v>
      </c>
      <c r="B129" s="13" t="str">
        <f>IF(A129="","",VLOOKUP(L129,[1]Events!$C$6:$AF$205,13,FALSE))</f>
        <v>Megan</v>
      </c>
      <c r="C129" s="13" t="str">
        <f>IF(A129="","",VLOOKUP(L129,[1]Events!$C$6:$AF$205,14,FALSE))</f>
        <v>Stahlnecker</v>
      </c>
      <c r="D129" s="13" t="str">
        <f>IF(A129="","",VLOOKUP(L129,[1]Events!$C$6:$AF$205,12,FALSE))</f>
        <v>Tripp</v>
      </c>
      <c r="E129" s="13">
        <f>IF(A129="","",'[1]Saturday Awards_data'!DV264)</f>
        <v>20</v>
      </c>
      <c r="F129" s="13">
        <f>IF(A129="","",'[1]Saturday Awards_data'!DW264)</f>
        <v>13</v>
      </c>
      <c r="L129" t="str">
        <f>IF(A129="","",'[1]Saturday Awards_data'!DY264)</f>
        <v>Tripp</v>
      </c>
    </row>
    <row r="130" spans="1:12" x14ac:dyDescent="0.35">
      <c r="A130" s="12">
        <f>IF('[1]Saturday Awards_data'!DU265="","",'[1]Saturday Awards_data'!DU265)</f>
        <v>46</v>
      </c>
      <c r="B130" s="13" t="str">
        <f>IF(A130="","",VLOOKUP(L130,[1]Events!$C$6:$AF$205,13,FALSE))</f>
        <v>TayShon</v>
      </c>
      <c r="C130" s="13" t="str">
        <f>IF(A130="","",VLOOKUP(L130,[1]Events!$C$6:$AF$205,14,FALSE))</f>
        <v>Hill</v>
      </c>
      <c r="D130" s="13" t="str">
        <f>IF(A130="","",VLOOKUP(L130,[1]Events!$C$6:$AF$205,12,FALSE))</f>
        <v>Cru</v>
      </c>
      <c r="E130" s="13">
        <f>IF(A130="","",'[1]Saturday Awards_data'!DV265)</f>
        <v>19</v>
      </c>
      <c r="F130" s="13">
        <f>IF(A130="","",'[1]Saturday Awards_data'!DW265)</f>
        <v>7</v>
      </c>
      <c r="L130" t="str">
        <f>IF(A130="","",'[1]Saturday Awards_data'!DY265)</f>
        <v>Cru</v>
      </c>
    </row>
    <row r="131" spans="1:12" x14ac:dyDescent="0.35">
      <c r="A131" s="12">
        <f>IF('[1]Saturday Awards_data'!DU266="","",'[1]Saturday Awards_data'!DU266)</f>
        <v>47</v>
      </c>
      <c r="B131" s="13" t="str">
        <f>IF(A131="","",VLOOKUP(L131,[1]Events!$C$6:$AF$205,13,FALSE))</f>
        <v>Kelsey</v>
      </c>
      <c r="C131" s="13" t="str">
        <f>IF(A131="","",VLOOKUP(L131,[1]Events!$C$6:$AF$205,14,FALSE))</f>
        <v>Rohm</v>
      </c>
      <c r="D131" s="13" t="str">
        <f>IF(A131="","",VLOOKUP(L131,[1]Events!$C$6:$AF$205,12,FALSE))</f>
        <v>Albatross</v>
      </c>
      <c r="E131" s="13">
        <f>IF(A131="","",'[1]Saturday Awards_data'!DV266)</f>
        <v>17</v>
      </c>
      <c r="F131" s="13">
        <f>IF(A131="","",'[1]Saturday Awards_data'!DW266)</f>
        <v>8</v>
      </c>
      <c r="L131" t="str">
        <f>IF(A131="","",'[1]Saturday Awards_data'!DY266)</f>
        <v>Albatross</v>
      </c>
    </row>
    <row r="132" spans="1:12" x14ac:dyDescent="0.35">
      <c r="A132" s="12">
        <f>IF('[1]Saturday Awards_data'!DU267="","",'[1]Saturday Awards_data'!DU267)</f>
        <v>48</v>
      </c>
      <c r="B132" s="13" t="str">
        <f>IF(A132="","",VLOOKUP(L132,[1]Events!$C$6:$AF$205,13,FALSE))</f>
        <v>Nancy</v>
      </c>
      <c r="C132" s="13" t="str">
        <f>IF(A132="","",VLOOKUP(L132,[1]Events!$C$6:$AF$205,14,FALSE))</f>
        <v>Woodside</v>
      </c>
      <c r="D132" s="13" t="str">
        <f>IF(A132="","",VLOOKUP(L132,[1]Events!$C$6:$AF$205,12,FALSE))</f>
        <v>Stoke</v>
      </c>
      <c r="E132" s="13">
        <f>IF(A132="","",'[1]Saturday Awards_data'!DV267)</f>
        <v>16</v>
      </c>
      <c r="F132" s="13">
        <f>IF(A132="","",'[1]Saturday Awards_data'!DW267)</f>
        <v>5</v>
      </c>
      <c r="L132" t="str">
        <f>IF(A132="","",'[1]Saturday Awards_data'!DY267)</f>
        <v>Stoke</v>
      </c>
    </row>
    <row r="133" spans="1:12" x14ac:dyDescent="0.35">
      <c r="A133" s="12">
        <f>IF('[1]Saturday Awards_data'!DU268="","",'[1]Saturday Awards_data'!DU268)</f>
        <v>49</v>
      </c>
      <c r="B133" s="13" t="str">
        <f>IF(A133="","",VLOOKUP(L133,[1]Events!$C$6:$AF$205,13,FALSE))</f>
        <v>Bob</v>
      </c>
      <c r="C133" s="13" t="str">
        <f>IF(A133="","",VLOOKUP(L133,[1]Events!$C$6:$AF$205,14,FALSE))</f>
        <v>Griggs</v>
      </c>
      <c r="D133" s="13" t="str">
        <f>IF(A133="","",VLOOKUP(L133,[1]Events!$C$6:$AF$205,12,FALSE))</f>
        <v>Zappa</v>
      </c>
      <c r="E133" s="13">
        <f>IF(A133="","",'[1]Saturday Awards_data'!DV268)</f>
        <v>16</v>
      </c>
      <c r="F133" s="13">
        <f>IF(A133="","",'[1]Saturday Awards_data'!DW268)</f>
        <v>6</v>
      </c>
      <c r="L133" t="str">
        <f>IF(A133="","",'[1]Saturday Awards_data'!DY268)</f>
        <v>Zappa / Bob</v>
      </c>
    </row>
    <row r="134" spans="1:12" x14ac:dyDescent="0.35">
      <c r="A134" s="12">
        <f>IF('[1]Saturday Awards_data'!DU269="","",'[1]Saturday Awards_data'!DU269)</f>
        <v>50</v>
      </c>
      <c r="B134" s="13" t="str">
        <f>IF(A134="","",VLOOKUP(L134,[1]Events!$C$6:$AF$205,13,FALSE))</f>
        <v>Stephanie</v>
      </c>
      <c r="C134" s="13" t="str">
        <f>IF(A134="","",VLOOKUP(L134,[1]Events!$C$6:$AF$205,14,FALSE))</f>
        <v>Carbaugh</v>
      </c>
      <c r="D134" s="13" t="str">
        <f>IF(A134="","",VLOOKUP(L134,[1]Events!$C$6:$AF$205,12,FALSE))</f>
        <v>Kinja</v>
      </c>
      <c r="E134" s="13">
        <f>IF(A134="","",'[1]Saturday Awards_data'!DV269)</f>
        <v>15</v>
      </c>
      <c r="F134" s="13">
        <f>IF(A134="","",'[1]Saturday Awards_data'!DW269)</f>
        <v>8</v>
      </c>
      <c r="L134" t="str">
        <f>IF(A134="","",'[1]Saturday Awards_data'!DY269)</f>
        <v>Kinja</v>
      </c>
    </row>
    <row r="135" spans="1:12" x14ac:dyDescent="0.35">
      <c r="A135" s="12">
        <f>IF('[1]Saturday Awards_data'!DU270="","",'[1]Saturday Awards_data'!DU270)</f>
        <v>51</v>
      </c>
      <c r="B135" s="13" t="str">
        <f>IF(A135="","",VLOOKUP(L135,[1]Events!$C$6:$AF$205,13,FALSE))</f>
        <v>Frank</v>
      </c>
      <c r="C135" s="13" t="str">
        <f>IF(A135="","",VLOOKUP(L135,[1]Events!$C$6:$AF$205,14,FALSE))</f>
        <v>Kerchner</v>
      </c>
      <c r="D135" s="13" t="str">
        <f>IF(A135="","",VLOOKUP(L135,[1]Events!$C$6:$AF$205,12,FALSE))</f>
        <v>Phantom</v>
      </c>
      <c r="E135" s="13">
        <f>IF(A135="","",'[1]Saturday Awards_data'!DV270)</f>
        <v>12</v>
      </c>
      <c r="F135" s="13">
        <f>IF(A135="","",'[1]Saturday Awards_data'!DW270)</f>
        <v>7</v>
      </c>
      <c r="L135" t="str">
        <f>IF(A135="","",'[1]Saturday Awards_data'!DY270)</f>
        <v>Phantom</v>
      </c>
    </row>
    <row r="136" spans="1:12" x14ac:dyDescent="0.35">
      <c r="A136" s="12">
        <f>IF('[1]Saturday Awards_data'!DU271="","",'[1]Saturday Awards_data'!DU271)</f>
        <v>52</v>
      </c>
      <c r="B136" s="13" t="str">
        <f>IF(A136="","",VLOOKUP(L136,[1]Events!$C$6:$AF$205,13,FALSE))</f>
        <v>Chandler</v>
      </c>
      <c r="C136" s="13" t="str">
        <f>IF(A136="","",VLOOKUP(L136,[1]Events!$C$6:$AF$205,14,FALSE))</f>
        <v>Leiby</v>
      </c>
      <c r="D136" s="13" t="str">
        <f>IF(A136="","",VLOOKUP(L136,[1]Events!$C$6:$AF$205,12,FALSE))</f>
        <v>Asher</v>
      </c>
      <c r="E136" s="13">
        <f>IF(A136="","",'[1]Saturday Awards_data'!DV271)</f>
        <v>11</v>
      </c>
      <c r="F136" s="13">
        <f>IF(A136="","",'[1]Saturday Awards_data'!DW271)</f>
        <v>9</v>
      </c>
      <c r="L136" t="str">
        <f>IF(A136="","",'[1]Saturday Awards_data'!DY271)</f>
        <v>Asher / Chandler</v>
      </c>
    </row>
    <row r="137" spans="1:12" x14ac:dyDescent="0.35">
      <c r="A137" s="12" t="str">
        <f>IF('[1]Saturday Awards_data'!DU272="","",'[1]Saturday Awards_data'!DU272)</f>
        <v/>
      </c>
      <c r="B137" s="13" t="str">
        <f>IF(A137="","",VLOOKUP(L137,[1]Events!$C$6:$AF$205,13,FALSE))</f>
        <v/>
      </c>
      <c r="C137" s="13" t="str">
        <f>IF(A137="","",VLOOKUP(L137,[1]Events!$C$6:$AF$205,14,FALSE))</f>
        <v/>
      </c>
      <c r="D137" s="13" t="str">
        <f>IF(A137="","",VLOOKUP(L137,[1]Events!$C$6:$AF$205,12,FALSE))</f>
        <v/>
      </c>
      <c r="E137" s="13" t="str">
        <f>IF(A137="","",'[1]Saturday Awards_data'!DV272)</f>
        <v/>
      </c>
      <c r="F137" s="13" t="str">
        <f>IF(A137="","",'[1]Saturday Awards_data'!DW272)</f>
        <v/>
      </c>
      <c r="L137" t="str">
        <f>IF(A137="","",'[1]Saturday Awards_data'!DY272)</f>
        <v/>
      </c>
    </row>
    <row r="138" spans="1:12" ht="15" thickBot="1" x14ac:dyDescent="0.4">
      <c r="A138" s="17" t="s">
        <v>15</v>
      </c>
    </row>
    <row r="139" spans="1:12" ht="15" thickBot="1" x14ac:dyDescent="0.4">
      <c r="A139" s="6" t="s">
        <v>19</v>
      </c>
      <c r="B139" s="7"/>
      <c r="C139" s="7"/>
      <c r="D139" s="7"/>
      <c r="E139" s="7"/>
      <c r="F139" s="8"/>
    </row>
    <row r="140" spans="1:12" x14ac:dyDescent="0.35">
      <c r="A140" s="9" t="s">
        <v>4</v>
      </c>
      <c r="B140" s="11" t="s">
        <v>5</v>
      </c>
      <c r="C140" s="11" t="s">
        <v>6</v>
      </c>
      <c r="D140" s="11" t="s">
        <v>18</v>
      </c>
      <c r="E140" s="11" t="s">
        <v>12</v>
      </c>
      <c r="F140" s="11" t="s">
        <v>13</v>
      </c>
      <c r="L140" t="s">
        <v>14</v>
      </c>
    </row>
    <row r="141" spans="1:12" x14ac:dyDescent="0.35">
      <c r="A141" s="12">
        <f>IF('[1]Saturday Awards_data'!FQ220="","",'[1]Saturday Awards_data'!FQ220)</f>
        <v>1</v>
      </c>
      <c r="B141" s="13" t="str">
        <f>IF(A141="","",VLOOKUP(L141,[1]Events!$C$6:$AF$205,13,FALSE))</f>
        <v>Frank</v>
      </c>
      <c r="C141" s="13" t="str">
        <f>IF(A141="","",VLOOKUP(L141,[1]Events!$C$6:$AF$205,14,FALSE))</f>
        <v>Montgomery</v>
      </c>
      <c r="D141" s="13" t="str">
        <f>IF(A141="","",VLOOKUP(L141,[1]Events!$C$6:$AF$205,12,FALSE))</f>
        <v>Jagger</v>
      </c>
      <c r="E141" s="13">
        <f>IF(A141="","",'[1]Saturday Awards_data'!FR220)</f>
        <v>44</v>
      </c>
      <c r="F141" s="13">
        <f>IF(A141="","",'[1]Saturday Awards_data'!FS220)</f>
        <v>9</v>
      </c>
      <c r="L141" t="str">
        <f>IF(A141="","",'[1]Saturday Awards_data'!FU220)</f>
        <v>Jagger</v>
      </c>
    </row>
    <row r="142" spans="1:12" x14ac:dyDescent="0.35">
      <c r="A142" s="12">
        <f>IF('[1]Saturday Awards_data'!FQ221="","",'[1]Saturday Awards_data'!FQ221)</f>
        <v>2</v>
      </c>
      <c r="B142" s="13" t="str">
        <f>IF(A142="","",VLOOKUP(L142,[1]Events!$C$6:$AF$205,13,FALSE))</f>
        <v>Tim</v>
      </c>
      <c r="C142" s="13" t="str">
        <f>IF(A142="","",VLOOKUP(L142,[1]Events!$C$6:$AF$205,14,FALSE))</f>
        <v>Hauck</v>
      </c>
      <c r="D142" s="13" t="str">
        <f>IF(A142="","",VLOOKUP(L142,[1]Events!$C$6:$AF$205,12,FALSE))</f>
        <v>Kona</v>
      </c>
      <c r="E142" s="13">
        <f>IF(A142="","",'[1]Saturday Awards_data'!FR221)</f>
        <v>39</v>
      </c>
      <c r="F142" s="13">
        <f>IF(A142="","",'[1]Saturday Awards_data'!FS221)</f>
        <v>8</v>
      </c>
      <c r="L142" t="str">
        <f>IF(A142="","",'[1]Saturday Awards_data'!FU221)</f>
        <v>Kona / Tim</v>
      </c>
    </row>
    <row r="143" spans="1:12" x14ac:dyDescent="0.35">
      <c r="A143" s="12">
        <f>IF('[1]Saturday Awards_data'!FQ222="","",'[1]Saturday Awards_data'!FQ222)</f>
        <v>3</v>
      </c>
      <c r="B143" s="13" t="str">
        <f>IF(A143="","",VLOOKUP(L143,[1]Events!$C$6:$AF$205,13,FALSE))</f>
        <v>Ceirra</v>
      </c>
      <c r="C143" s="13" t="str">
        <f>IF(A143="","",VLOOKUP(L143,[1]Events!$C$6:$AF$205,14,FALSE))</f>
        <v>Zeigler</v>
      </c>
      <c r="D143" s="13" t="str">
        <f>IF(A143="","",VLOOKUP(L143,[1]Events!$C$6:$AF$205,12,FALSE))</f>
        <v>Stacey</v>
      </c>
      <c r="E143" s="13">
        <f>IF(A143="","",'[1]Saturday Awards_data'!FR222)</f>
        <v>29</v>
      </c>
      <c r="F143" s="13">
        <f>IF(A143="","",'[1]Saturday Awards_data'!FS222)</f>
        <v>5</v>
      </c>
      <c r="L143" t="str">
        <f>IF(A143="","",'[1]Saturday Awards_data'!FU222)</f>
        <v>Stacey</v>
      </c>
    </row>
    <row r="144" spans="1:12" x14ac:dyDescent="0.35">
      <c r="A144" s="12">
        <f>IF('[1]Saturday Awards_data'!FQ223="","",'[1]Saturday Awards_data'!FQ223)</f>
        <v>4</v>
      </c>
      <c r="B144" s="13" t="str">
        <f>IF(A144="","",VLOOKUP(L144,[1]Events!$C$6:$AF$205,13,FALSE))</f>
        <v>Chris</v>
      </c>
      <c r="C144" s="13" t="str">
        <f>IF(A144="","",VLOOKUP(L144,[1]Events!$C$6:$AF$205,14,FALSE))</f>
        <v>Carr</v>
      </c>
      <c r="D144" s="13" t="str">
        <f>IF(A144="","",VLOOKUP(L144,[1]Events!$C$6:$AF$205,12,FALSE))</f>
        <v>Payton</v>
      </c>
      <c r="E144" s="13">
        <f>IF(A144="","",'[1]Saturday Awards_data'!FR223)</f>
        <v>29</v>
      </c>
      <c r="F144" s="13">
        <f>IF(A144="","",'[1]Saturday Awards_data'!FS223)</f>
        <v>6</v>
      </c>
      <c r="L144" t="str">
        <f>IF(A144="","",'[1]Saturday Awards_data'!FU223)</f>
        <v>Payton / Chris</v>
      </c>
    </row>
    <row r="145" spans="1:12" x14ac:dyDescent="0.35">
      <c r="A145" s="12">
        <f>IF('[1]Saturday Awards_data'!FQ224="","",'[1]Saturday Awards_data'!FQ224)</f>
        <v>5</v>
      </c>
      <c r="B145" s="13" t="str">
        <f>IF(A145="","",VLOOKUP(L145,[1]Events!$C$6:$AF$205,13,FALSE))</f>
        <v>Tim</v>
      </c>
      <c r="C145" s="13" t="str">
        <f>IF(A145="","",VLOOKUP(L145,[1]Events!$C$6:$AF$205,14,FALSE))</f>
        <v>Hauck</v>
      </c>
      <c r="D145" s="13" t="str">
        <f>IF(A145="","",VLOOKUP(L145,[1]Events!$C$6:$AF$205,12,FALSE))</f>
        <v>Juno</v>
      </c>
      <c r="E145" s="13">
        <f>IF(A145="","",'[1]Saturday Awards_data'!FR224)</f>
        <v>29</v>
      </c>
      <c r="F145" s="13">
        <f>IF(A145="","",'[1]Saturday Awards_data'!FS224)</f>
        <v>7</v>
      </c>
      <c r="L145" t="str">
        <f>IF(A145="","",'[1]Saturday Awards_data'!FU224)</f>
        <v>Juno</v>
      </c>
    </row>
    <row r="146" spans="1:12" x14ac:dyDescent="0.35">
      <c r="A146" s="12">
        <f>IF('[1]Saturday Awards_data'!FQ225="","",'[1]Saturday Awards_data'!FQ225)</f>
        <v>6</v>
      </c>
      <c r="B146" s="13" t="str">
        <f>IF(A146="","",VLOOKUP(L146,[1]Events!$C$6:$AF$205,13,FALSE))</f>
        <v>Chris</v>
      </c>
      <c r="C146" s="13" t="str">
        <f>IF(A146="","",VLOOKUP(L146,[1]Events!$C$6:$AF$205,14,FALSE))</f>
        <v>Carr</v>
      </c>
      <c r="D146" s="13" t="str">
        <f>IF(A146="","",VLOOKUP(L146,[1]Events!$C$6:$AF$205,12,FALSE))</f>
        <v>Turbo Pi</v>
      </c>
      <c r="E146" s="13">
        <f>IF(A146="","",'[1]Saturday Awards_data'!FR225)</f>
        <v>26</v>
      </c>
      <c r="F146" s="13">
        <f>IF(A146="","",'[1]Saturday Awards_data'!FS225)</f>
        <v>5</v>
      </c>
      <c r="L146" t="str">
        <f>IF(A146="","",'[1]Saturday Awards_data'!FU225)</f>
        <v>Turbo Pi</v>
      </c>
    </row>
    <row r="147" spans="1:12" x14ac:dyDescent="0.35">
      <c r="A147" s="12">
        <f>IF('[1]Saturday Awards_data'!FQ226="","",'[1]Saturday Awards_data'!FQ226)</f>
        <v>7</v>
      </c>
      <c r="B147" s="13" t="str">
        <f>IF(A147="","",VLOOKUP(L147,[1]Events!$C$6:$AF$205,13,FALSE))</f>
        <v>Birgit</v>
      </c>
      <c r="C147" s="13" t="str">
        <f>IF(A147="","",VLOOKUP(L147,[1]Events!$C$6:$AF$205,14,FALSE))</f>
        <v>Locklear</v>
      </c>
      <c r="D147" s="13" t="str">
        <f>IF(A147="","",VLOOKUP(L147,[1]Events!$C$6:$AF$205,12,FALSE))</f>
        <v>Ahi</v>
      </c>
      <c r="E147" s="13">
        <f>IF(A147="","",'[1]Saturday Awards_data'!FR226)</f>
        <v>25</v>
      </c>
      <c r="F147" s="13">
        <f>IF(A147="","",'[1]Saturday Awards_data'!FS226)</f>
        <v>6</v>
      </c>
      <c r="L147" t="str">
        <f>IF(A147="","",'[1]Saturday Awards_data'!FU226)</f>
        <v>Ahi</v>
      </c>
    </row>
    <row r="148" spans="1:12" x14ac:dyDescent="0.35">
      <c r="A148" s="12">
        <f>IF('[1]Saturday Awards_data'!FQ227="","",'[1]Saturday Awards_data'!FQ227)</f>
        <v>8</v>
      </c>
      <c r="B148" s="13" t="str">
        <f>IF(A148="","",VLOOKUP(L148,[1]Events!$C$6:$AF$205,13,FALSE))</f>
        <v>Tim</v>
      </c>
      <c r="C148" s="13" t="str">
        <f>IF(A148="","",VLOOKUP(L148,[1]Events!$C$6:$AF$205,14,FALSE))</f>
        <v>Hauck</v>
      </c>
      <c r="D148" s="13" t="str">
        <f>IF(A148="","",VLOOKUP(L148,[1]Events!$C$6:$AF$205,12,FALSE))</f>
        <v>Raven</v>
      </c>
      <c r="E148" s="13">
        <f>IF(A148="","",'[1]Saturday Awards_data'!FR227)</f>
        <v>23</v>
      </c>
      <c r="F148" s="13">
        <f>IF(A148="","",'[1]Saturday Awards_data'!FS227)</f>
        <v>6</v>
      </c>
      <c r="L148" t="str">
        <f>IF(A148="","",'[1]Saturday Awards_data'!FU227)</f>
        <v>Raven / Tim</v>
      </c>
    </row>
    <row r="149" spans="1:12" x14ac:dyDescent="0.35">
      <c r="A149" s="12">
        <f>IF('[1]Saturday Awards_data'!FQ228="","",'[1]Saturday Awards_data'!FQ228)</f>
        <v>9</v>
      </c>
      <c r="B149" s="13" t="str">
        <f>IF(A149="","",VLOOKUP(L149,[1]Events!$C$6:$AF$205,13,FALSE))</f>
        <v>Alan</v>
      </c>
      <c r="C149" s="13" t="str">
        <f>IF(A149="","",VLOOKUP(L149,[1]Events!$C$6:$AF$205,14,FALSE))</f>
        <v>Eckman</v>
      </c>
      <c r="D149" s="13" t="str">
        <f>IF(A149="","",VLOOKUP(L149,[1]Events!$C$6:$AF$205,12,FALSE))</f>
        <v>Blue</v>
      </c>
      <c r="E149" s="13">
        <f>IF(A149="","",'[1]Saturday Awards_data'!FR228)</f>
        <v>22</v>
      </c>
      <c r="F149" s="13">
        <f>IF(A149="","",'[1]Saturday Awards_data'!FS228)</f>
        <v>6</v>
      </c>
      <c r="L149" t="str">
        <f>IF(A149="","",'[1]Saturday Awards_data'!FU228)</f>
        <v>Blue</v>
      </c>
    </row>
    <row r="150" spans="1:12" x14ac:dyDescent="0.35">
      <c r="A150" s="12">
        <f>IF('[1]Saturday Awards_data'!FQ229="","",'[1]Saturday Awards_data'!FQ229)</f>
        <v>10</v>
      </c>
      <c r="B150" s="13" t="str">
        <f>IF(A150="","",VLOOKUP(L150,[1]Events!$C$6:$AF$205,13,FALSE))</f>
        <v>Jake</v>
      </c>
      <c r="C150" s="13" t="str">
        <f>IF(A150="","",VLOOKUP(L150,[1]Events!$C$6:$AF$205,14,FALSE))</f>
        <v>Rohm</v>
      </c>
      <c r="D150" s="13" t="str">
        <f>IF(A150="","",VLOOKUP(L150,[1]Events!$C$6:$AF$205,12,FALSE))</f>
        <v>Archer</v>
      </c>
      <c r="E150" s="13">
        <f>IF(A150="","",'[1]Saturday Awards_data'!FR229)</f>
        <v>22</v>
      </c>
      <c r="F150" s="13">
        <f>IF(A150="","",'[1]Saturday Awards_data'!FS229)</f>
        <v>7</v>
      </c>
      <c r="L150" t="str">
        <f>IF(A150="","",'[1]Saturday Awards_data'!FU229)</f>
        <v>Archer</v>
      </c>
    </row>
    <row r="151" spans="1:12" x14ac:dyDescent="0.35">
      <c r="A151" s="12">
        <f>IF('[1]Saturday Awards_data'!FQ230="","",'[1]Saturday Awards_data'!FQ230)</f>
        <v>11</v>
      </c>
      <c r="B151" s="13" t="str">
        <f>IF(A151="","",VLOOKUP(L151,[1]Events!$C$6:$AF$205,13,FALSE))</f>
        <v>Dave</v>
      </c>
      <c r="C151" s="13" t="str">
        <f>IF(A151="","",VLOOKUP(L151,[1]Events!$C$6:$AF$205,14,FALSE))</f>
        <v>Erb</v>
      </c>
      <c r="D151" s="13" t="str">
        <f>IF(A151="","",VLOOKUP(L151,[1]Events!$C$6:$AF$205,12,FALSE))</f>
        <v>Cheyenne</v>
      </c>
      <c r="E151" s="13">
        <f>IF(A151="","",'[1]Saturday Awards_data'!FR230)</f>
        <v>22</v>
      </c>
      <c r="F151" s="13">
        <f>IF(A151="","",'[1]Saturday Awards_data'!FS230)</f>
        <v>8</v>
      </c>
      <c r="L151" t="str">
        <f>IF(A151="","",'[1]Saturday Awards_data'!FU230)</f>
        <v>Cheyenne</v>
      </c>
    </row>
    <row r="152" spans="1:12" x14ac:dyDescent="0.35">
      <c r="A152" s="12">
        <f>IF('[1]Saturday Awards_data'!FQ231="","",'[1]Saturday Awards_data'!FQ231)</f>
        <v>12</v>
      </c>
      <c r="B152" s="13" t="str">
        <f>IF(A152="","",VLOOKUP(L152,[1]Events!$C$6:$AF$205,13,FALSE))</f>
        <v>Kim</v>
      </c>
      <c r="C152" s="13" t="str">
        <f>IF(A152="","",VLOOKUP(L152,[1]Events!$C$6:$AF$205,14,FALSE))</f>
        <v>Vaillancourt</v>
      </c>
      <c r="D152" s="13" t="str">
        <f>IF(A152="","",VLOOKUP(L152,[1]Events!$C$6:$AF$205,12,FALSE))</f>
        <v>Riptyde</v>
      </c>
      <c r="E152" s="13">
        <f>IF(A152="","",'[1]Saturday Awards_data'!FR231)</f>
        <v>21</v>
      </c>
      <c r="F152" s="13">
        <f>IF(A152="","",'[1]Saturday Awards_data'!FS231)</f>
        <v>6</v>
      </c>
      <c r="L152" t="str">
        <f>IF(A152="","",'[1]Saturday Awards_data'!FU231)</f>
        <v>Riptyde</v>
      </c>
    </row>
    <row r="153" spans="1:12" x14ac:dyDescent="0.35">
      <c r="A153" s="12">
        <f>IF('[1]Saturday Awards_data'!FQ232="","",'[1]Saturday Awards_data'!FQ232)</f>
        <v>13</v>
      </c>
      <c r="B153" s="13" t="str">
        <f>IF(A153="","",VLOOKUP(L153,[1]Events!$C$6:$AF$205,13,FALSE))</f>
        <v>Megan</v>
      </c>
      <c r="C153" s="13" t="str">
        <f>IF(A153="","",VLOOKUP(L153,[1]Events!$C$6:$AF$205,14,FALSE))</f>
        <v>Stahlnecker</v>
      </c>
      <c r="D153" s="13" t="str">
        <f>IF(A153="","",VLOOKUP(L153,[1]Events!$C$6:$AF$205,12,FALSE))</f>
        <v>Minnow</v>
      </c>
      <c r="E153" s="13">
        <f>IF(A153="","",'[1]Saturday Awards_data'!FR232)</f>
        <v>20</v>
      </c>
      <c r="F153" s="13">
        <f>IF(A153="","",'[1]Saturday Awards_data'!FS232)</f>
        <v>7</v>
      </c>
      <c r="L153" t="str">
        <f>IF(A153="","",'[1]Saturday Awards_data'!FU232)</f>
        <v>Minnow</v>
      </c>
    </row>
    <row r="154" spans="1:12" x14ac:dyDescent="0.35">
      <c r="A154" s="12">
        <f>IF('[1]Saturday Awards_data'!FQ233="","",'[1]Saturday Awards_data'!FQ233)</f>
        <v>14</v>
      </c>
      <c r="B154" s="13" t="str">
        <f>IF(A154="","",VLOOKUP(L154,[1]Events!$C$6:$AF$205,13,FALSE))</f>
        <v>Joe</v>
      </c>
      <c r="C154" s="13" t="str">
        <f>IF(A154="","",VLOOKUP(L154,[1]Events!$C$6:$AF$205,14,FALSE))</f>
        <v>Adams</v>
      </c>
      <c r="D154" s="13" t="str">
        <f>IF(A154="","",VLOOKUP(L154,[1]Events!$C$6:$AF$205,12,FALSE))</f>
        <v>Gunner</v>
      </c>
      <c r="E154" s="13">
        <f>IF(A154="","",'[1]Saturday Awards_data'!FR233)</f>
        <v>19</v>
      </c>
      <c r="F154" s="13">
        <f>IF(A154="","",'[1]Saturday Awards_data'!FS233)</f>
        <v>6</v>
      </c>
      <c r="L154" t="str">
        <f>IF(A154="","",'[1]Saturday Awards_data'!FU233)</f>
        <v>Gunner / Joe</v>
      </c>
    </row>
    <row r="155" spans="1:12" x14ac:dyDescent="0.35">
      <c r="A155" s="12">
        <f>IF('[1]Saturday Awards_data'!FQ234="","",'[1]Saturday Awards_data'!FQ234)</f>
        <v>15</v>
      </c>
      <c r="B155" s="13" t="str">
        <f>IF(A155="","",VLOOKUP(L155,[1]Events!$C$6:$AF$205,13,FALSE))</f>
        <v>Criss</v>
      </c>
      <c r="C155" s="13" t="str">
        <f>IF(A155="","",VLOOKUP(L155,[1]Events!$C$6:$AF$205,14,FALSE))</f>
        <v>Brown</v>
      </c>
      <c r="D155" s="13" t="str">
        <f>IF(A155="","",VLOOKUP(L155,[1]Events!$C$6:$AF$205,12,FALSE))</f>
        <v>Bullet</v>
      </c>
      <c r="E155" s="13">
        <f>IF(A155="","",'[1]Saturday Awards_data'!FR234)</f>
        <v>18</v>
      </c>
      <c r="F155" s="13">
        <f>IF(A155="","",'[1]Saturday Awards_data'!FS234)</f>
        <v>4</v>
      </c>
      <c r="L155" t="str">
        <f>IF(A155="","",'[1]Saturday Awards_data'!FU234)</f>
        <v>Bullet</v>
      </c>
    </row>
    <row r="156" spans="1:12" x14ac:dyDescent="0.35">
      <c r="A156" s="12">
        <f>IF('[1]Saturday Awards_data'!FQ235="","",'[1]Saturday Awards_data'!FQ235)</f>
        <v>16</v>
      </c>
      <c r="B156" s="13" t="str">
        <f>IF(A156="","",VLOOKUP(L156,[1]Events!$C$6:$AF$205,13,FALSE))</f>
        <v>Angela</v>
      </c>
      <c r="C156" s="13" t="str">
        <f>IF(A156="","",VLOOKUP(L156,[1]Events!$C$6:$AF$205,14,FALSE))</f>
        <v>Zeigler</v>
      </c>
      <c r="D156" s="13" t="str">
        <f>IF(A156="","",VLOOKUP(L156,[1]Events!$C$6:$AF$205,12,FALSE))</f>
        <v>Sky</v>
      </c>
      <c r="E156" s="13">
        <f>IF(A156="","",'[1]Saturday Awards_data'!FR235)</f>
        <v>18</v>
      </c>
      <c r="F156" s="13">
        <f>IF(A156="","",'[1]Saturday Awards_data'!FS235)</f>
        <v>5</v>
      </c>
      <c r="L156" t="str">
        <f>IF(A156="","",'[1]Saturday Awards_data'!FU235)</f>
        <v>Sky / Angela</v>
      </c>
    </row>
    <row r="157" spans="1:12" x14ac:dyDescent="0.35">
      <c r="A157" s="12">
        <f>IF('[1]Saturday Awards_data'!FQ236="","",'[1]Saturday Awards_data'!FQ236)</f>
        <v>17</v>
      </c>
      <c r="B157" s="13" t="str">
        <f>IF(A157="","",VLOOKUP(L157,[1]Events!$C$6:$AF$205,13,FALSE))</f>
        <v>Joe</v>
      </c>
      <c r="C157" s="13" t="str">
        <f>IF(A157="","",VLOOKUP(L157,[1]Events!$C$6:$AF$205,14,FALSE))</f>
        <v>Adams</v>
      </c>
      <c r="D157" s="13" t="str">
        <f>IF(A157="","",VLOOKUP(L157,[1]Events!$C$6:$AF$205,12,FALSE))</f>
        <v>Jesse James</v>
      </c>
      <c r="E157" s="13">
        <f>IF(A157="","",'[1]Saturday Awards_data'!FR236)</f>
        <v>17</v>
      </c>
      <c r="F157" s="13">
        <f>IF(A157="","",'[1]Saturday Awards_data'!FS236)</f>
        <v>5</v>
      </c>
      <c r="L157" t="str">
        <f>IF(A157="","",'[1]Saturday Awards_data'!FU236)</f>
        <v>Jesse James / Joe</v>
      </c>
    </row>
    <row r="158" spans="1:12" x14ac:dyDescent="0.35">
      <c r="A158" s="12">
        <f>IF('[1]Saturday Awards_data'!FQ237="","",'[1]Saturday Awards_data'!FQ237)</f>
        <v>18</v>
      </c>
      <c r="B158" s="13" t="str">
        <f>IF(A158="","",VLOOKUP(L158,[1]Events!$C$6:$AF$205,13,FALSE))</f>
        <v>Stephanie</v>
      </c>
      <c r="C158" s="13" t="str">
        <f>IF(A158="","",VLOOKUP(L158,[1]Events!$C$6:$AF$205,14,FALSE))</f>
        <v>Carbaugh</v>
      </c>
      <c r="D158" s="13" t="str">
        <f>IF(A158="","",VLOOKUP(L158,[1]Events!$C$6:$AF$205,12,FALSE))</f>
        <v>Kinja</v>
      </c>
      <c r="E158" s="13">
        <f>IF(A158="","",'[1]Saturday Awards_data'!FR237)</f>
        <v>17</v>
      </c>
      <c r="F158" s="13">
        <f>IF(A158="","",'[1]Saturday Awards_data'!FS237)</f>
        <v>6</v>
      </c>
      <c r="L158" t="str">
        <f>IF(A158="","",'[1]Saturday Awards_data'!FU237)</f>
        <v>Kinja</v>
      </c>
    </row>
    <row r="159" spans="1:12" x14ac:dyDescent="0.35">
      <c r="A159" s="12">
        <f>IF('[1]Saturday Awards_data'!FQ238="","",'[1]Saturday Awards_data'!FQ238)</f>
        <v>19</v>
      </c>
      <c r="B159" s="13" t="str">
        <f>IF(A159="","",VLOOKUP(L159,[1]Events!$C$6:$AF$205,13,FALSE))</f>
        <v>Casey</v>
      </c>
      <c r="C159" s="13" t="str">
        <f>IF(A159="","",VLOOKUP(L159,[1]Events!$C$6:$AF$205,14,FALSE))</f>
        <v>Rhoten</v>
      </c>
      <c r="D159" s="13" t="str">
        <f>IF(A159="","",VLOOKUP(L159,[1]Events!$C$6:$AF$205,12,FALSE))</f>
        <v>Chloe</v>
      </c>
      <c r="E159" s="13">
        <f>IF(A159="","",'[1]Saturday Awards_data'!FR238)</f>
        <v>17</v>
      </c>
      <c r="F159" s="13">
        <f>IF(A159="","",'[1]Saturday Awards_data'!FS238)</f>
        <v>8</v>
      </c>
      <c r="L159" t="str">
        <f>IF(A159="","",'[1]Saturday Awards_data'!FU238)</f>
        <v>Chloe / Casey</v>
      </c>
    </row>
    <row r="160" spans="1:12" x14ac:dyDescent="0.35">
      <c r="A160" s="12">
        <f>IF('[1]Saturday Awards_data'!FQ239="","",'[1]Saturday Awards_data'!FQ239)</f>
        <v>20</v>
      </c>
      <c r="B160" s="13" t="str">
        <f>IF(A160="","",VLOOKUP(L160,[1]Events!$C$6:$AF$205,13,FALSE))</f>
        <v>Brendon</v>
      </c>
      <c r="C160" s="13" t="str">
        <f>IF(A160="","",VLOOKUP(L160,[1]Events!$C$6:$AF$205,14,FALSE))</f>
        <v>Siang</v>
      </c>
      <c r="D160" s="13" t="str">
        <f>IF(A160="","",VLOOKUP(L160,[1]Events!$C$6:$AF$205,12,FALSE))</f>
        <v>Batman</v>
      </c>
      <c r="E160" s="13">
        <f>IF(A160="","",'[1]Saturday Awards_data'!FR239)</f>
        <v>16</v>
      </c>
      <c r="F160" s="13">
        <f>IF(A160="","",'[1]Saturday Awards_data'!FS239)</f>
        <v>6</v>
      </c>
      <c r="L160" t="str">
        <f>IF(A160="","",'[1]Saturday Awards_data'!FU239)</f>
        <v>Batman</v>
      </c>
    </row>
    <row r="161" spans="1:12" x14ac:dyDescent="0.35">
      <c r="A161" s="12">
        <f>IF('[1]Saturday Awards_data'!FQ240="","",'[1]Saturday Awards_data'!FQ240)</f>
        <v>21</v>
      </c>
      <c r="B161" s="13" t="str">
        <f>IF(A161="","",VLOOKUP(L161,[1]Events!$C$6:$AF$205,13,FALSE))</f>
        <v>Tabitha</v>
      </c>
      <c r="C161" s="13" t="str">
        <f>IF(A161="","",VLOOKUP(L161,[1]Events!$C$6:$AF$205,14,FALSE))</f>
        <v>Wise</v>
      </c>
      <c r="D161" s="13" t="str">
        <f>IF(A161="","",VLOOKUP(L161,[1]Events!$C$6:$AF$205,12,FALSE))</f>
        <v>Rico</v>
      </c>
      <c r="E161" s="13">
        <f>IF(A161="","",'[1]Saturday Awards_data'!FR240)</f>
        <v>15</v>
      </c>
      <c r="F161" s="13">
        <f>IF(A161="","",'[1]Saturday Awards_data'!FS240)</f>
        <v>6</v>
      </c>
      <c r="L161" t="str">
        <f>IF(A161="","",'[1]Saturday Awards_data'!FU240)</f>
        <v>Rico</v>
      </c>
    </row>
    <row r="162" spans="1:12" x14ac:dyDescent="0.35">
      <c r="A162" s="12">
        <f>IF('[1]Saturday Awards_data'!FQ241="","",'[1]Saturday Awards_data'!FQ241)</f>
        <v>22</v>
      </c>
      <c r="B162" s="13" t="str">
        <f>IF(A162="","",VLOOKUP(L162,[1]Events!$C$6:$AF$205,13,FALSE))</f>
        <v>Matt</v>
      </c>
      <c r="C162" s="13" t="str">
        <f>IF(A162="","",VLOOKUP(L162,[1]Events!$C$6:$AF$205,14,FALSE))</f>
        <v>Repko</v>
      </c>
      <c r="D162" s="13" t="str">
        <f>IF(A162="","",VLOOKUP(L162,[1]Events!$C$6:$AF$205,12,FALSE))</f>
        <v>Trace</v>
      </c>
      <c r="E162" s="13">
        <f>IF(A162="","",'[1]Saturday Awards_data'!FR241)</f>
        <v>14</v>
      </c>
      <c r="F162" s="13">
        <f>IF(A162="","",'[1]Saturday Awards_data'!FS241)</f>
        <v>5</v>
      </c>
      <c r="L162" t="str">
        <f>IF(A162="","",'[1]Saturday Awards_data'!FU241)</f>
        <v>Trace</v>
      </c>
    </row>
    <row r="163" spans="1:12" x14ac:dyDescent="0.35">
      <c r="A163" s="12">
        <f>IF('[1]Saturday Awards_data'!FQ242="","",'[1]Saturday Awards_data'!FQ242)</f>
        <v>23</v>
      </c>
      <c r="B163" s="13" t="str">
        <f>IF(A163="","",VLOOKUP(L163,[1]Events!$C$6:$AF$205,13,FALSE))</f>
        <v>Frank</v>
      </c>
      <c r="C163" s="13" t="str">
        <f>IF(A163="","",VLOOKUP(L163,[1]Events!$C$6:$AF$205,14,FALSE))</f>
        <v>Montgomery</v>
      </c>
      <c r="D163" s="13" t="str">
        <f>IF(A163="","",VLOOKUP(L163,[1]Events!$C$6:$AF$205,12,FALSE))</f>
        <v>Fever</v>
      </c>
      <c r="E163" s="13">
        <f>IF(A163="","",'[1]Saturday Awards_data'!FR242)</f>
        <v>14</v>
      </c>
      <c r="F163" s="13">
        <f>IF(A163="","",'[1]Saturday Awards_data'!FS242)</f>
        <v>6</v>
      </c>
      <c r="L163" t="str">
        <f>IF(A163="","",'[1]Saturday Awards_data'!FU242)</f>
        <v>Fever</v>
      </c>
    </row>
    <row r="164" spans="1:12" x14ac:dyDescent="0.35">
      <c r="A164" s="12">
        <f>IF('[1]Saturday Awards_data'!FQ243="","",'[1]Saturday Awards_data'!FQ243)</f>
        <v>23</v>
      </c>
      <c r="B164" s="13" t="str">
        <f>IF(A164="","",VLOOKUP(L164,[1]Events!$C$6:$AF$205,13,FALSE))</f>
        <v>Criss</v>
      </c>
      <c r="C164" s="13" t="str">
        <f>IF(A164="","",VLOOKUP(L164,[1]Events!$C$6:$AF$205,14,FALSE))</f>
        <v>Brown</v>
      </c>
      <c r="D164" s="13" t="str">
        <f>IF(A164="","",VLOOKUP(L164,[1]Events!$C$6:$AF$205,12,FALSE))</f>
        <v>Riot</v>
      </c>
      <c r="E164" s="13">
        <f>IF(A164="","",'[1]Saturday Awards_data'!FR243)</f>
        <v>14</v>
      </c>
      <c r="F164" s="13">
        <f>IF(A164="","",'[1]Saturday Awards_data'!FS243)</f>
        <v>6</v>
      </c>
      <c r="L164" t="str">
        <f>IF(A164="","",'[1]Saturday Awards_data'!FU243)</f>
        <v>Riot / Criss</v>
      </c>
    </row>
    <row r="165" spans="1:12" x14ac:dyDescent="0.35">
      <c r="A165" s="12">
        <f>IF('[1]Saturday Awards_data'!FQ244="","",'[1]Saturday Awards_data'!FQ244)</f>
        <v>23</v>
      </c>
      <c r="B165" s="13" t="str">
        <f>IF(A165="","",VLOOKUP(L165,[1]Events!$C$6:$AF$205,13,FALSE))</f>
        <v>Birgit</v>
      </c>
      <c r="C165" s="13" t="str">
        <f>IF(A165="","",VLOOKUP(L165,[1]Events!$C$6:$AF$205,14,FALSE))</f>
        <v>Locklear</v>
      </c>
      <c r="D165" s="13" t="str">
        <f>IF(A165="","",VLOOKUP(L165,[1]Events!$C$6:$AF$205,12,FALSE))</f>
        <v>Luna</v>
      </c>
      <c r="E165" s="13">
        <f>IF(A165="","",'[1]Saturday Awards_data'!FR244)</f>
        <v>14</v>
      </c>
      <c r="F165" s="13">
        <f>IF(A165="","",'[1]Saturday Awards_data'!FS244)</f>
        <v>6</v>
      </c>
      <c r="L165" t="str">
        <f>IF(A165="","",'[1]Saturday Awards_data'!FU244)</f>
        <v>Luna</v>
      </c>
    </row>
    <row r="166" spans="1:12" x14ac:dyDescent="0.35">
      <c r="A166" s="12">
        <f>IF('[1]Saturday Awards_data'!FQ245="","",'[1]Saturday Awards_data'!FQ245)</f>
        <v>26</v>
      </c>
      <c r="B166" s="13" t="str">
        <f>IF(A166="","",VLOOKUP(L166,[1]Events!$C$6:$AF$205,13,FALSE))</f>
        <v>Todd</v>
      </c>
      <c r="C166" s="13" t="str">
        <f>IF(A166="","",VLOOKUP(L166,[1]Events!$C$6:$AF$205,14,FALSE))</f>
        <v>Queen</v>
      </c>
      <c r="D166" s="13" t="str">
        <f>IF(A166="","",VLOOKUP(L166,[1]Events!$C$6:$AF$205,12,FALSE))</f>
        <v>EddiE</v>
      </c>
      <c r="E166" s="13">
        <f>IF(A166="","",'[1]Saturday Awards_data'!FR245)</f>
        <v>14</v>
      </c>
      <c r="F166" s="13">
        <f>IF(A166="","",'[1]Saturday Awards_data'!FS245)</f>
        <v>7</v>
      </c>
      <c r="L166" t="str">
        <f>IF(A166="","",'[1]Saturday Awards_data'!FU245)</f>
        <v>EddiE</v>
      </c>
    </row>
    <row r="167" spans="1:12" x14ac:dyDescent="0.35">
      <c r="A167" s="12">
        <f>IF('[1]Saturday Awards_data'!FQ246="","",'[1]Saturday Awards_data'!FQ246)</f>
        <v>27</v>
      </c>
      <c r="B167" s="13" t="str">
        <f>IF(A167="","",VLOOKUP(L167,[1]Events!$C$6:$AF$205,13,FALSE))</f>
        <v>Frank</v>
      </c>
      <c r="C167" s="13" t="str">
        <f>IF(A167="","",VLOOKUP(L167,[1]Events!$C$6:$AF$205,14,FALSE))</f>
        <v>Kerchner</v>
      </c>
      <c r="D167" s="13" t="str">
        <f>IF(A167="","",VLOOKUP(L167,[1]Events!$C$6:$AF$205,12,FALSE))</f>
        <v>Phantom</v>
      </c>
      <c r="E167" s="13">
        <f>IF(A167="","",'[1]Saturday Awards_data'!FR246)</f>
        <v>13</v>
      </c>
      <c r="F167" s="13">
        <f>IF(A167="","",'[1]Saturday Awards_data'!FS246)</f>
        <v>5</v>
      </c>
      <c r="L167" t="str">
        <f>IF(A167="","",'[1]Saturday Awards_data'!FU246)</f>
        <v>Phantom</v>
      </c>
    </row>
    <row r="168" spans="1:12" x14ac:dyDescent="0.35">
      <c r="A168" s="12">
        <f>IF('[1]Saturday Awards_data'!FQ247="","",'[1]Saturday Awards_data'!FQ247)</f>
        <v>28</v>
      </c>
      <c r="B168" s="13" t="str">
        <f>IF(A168="","",VLOOKUP(L168,[1]Events!$C$6:$AF$205,13,FALSE))</f>
        <v>Melanie</v>
      </c>
      <c r="C168" s="13" t="str">
        <f>IF(A168="","",VLOOKUP(L168,[1]Events!$C$6:$AF$205,14,FALSE))</f>
        <v>Griggs</v>
      </c>
      <c r="D168" s="13" t="str">
        <f>IF(A168="","",VLOOKUP(L168,[1]Events!$C$6:$AF$205,12,FALSE))</f>
        <v>Flame</v>
      </c>
      <c r="E168" s="13">
        <f>IF(A168="","",'[1]Saturday Awards_data'!FR247)</f>
        <v>13</v>
      </c>
      <c r="F168" s="13">
        <f>IF(A168="","",'[1]Saturday Awards_data'!FS247)</f>
        <v>6</v>
      </c>
      <c r="L168" t="str">
        <f>IF(A168="","",'[1]Saturday Awards_data'!FU247)</f>
        <v>Flame</v>
      </c>
    </row>
    <row r="169" spans="1:12" x14ac:dyDescent="0.35">
      <c r="A169" s="12">
        <f>IF('[1]Saturday Awards_data'!FQ248="","",'[1]Saturday Awards_data'!FQ248)</f>
        <v>29</v>
      </c>
      <c r="B169" s="13" t="str">
        <f>IF(A169="","",VLOOKUP(L169,[1]Events!$C$6:$AF$205,13,FALSE))</f>
        <v>Gabby</v>
      </c>
      <c r="C169" s="13" t="str">
        <f>IF(A169="","",VLOOKUP(L169,[1]Events!$C$6:$AF$205,14,FALSE))</f>
        <v>Scott</v>
      </c>
      <c r="D169" s="13" t="str">
        <f>IF(A169="","",VLOOKUP(L169,[1]Events!$C$6:$AF$205,12,FALSE))</f>
        <v>Cannoli</v>
      </c>
      <c r="E169" s="13">
        <f>IF(A169="","",'[1]Saturday Awards_data'!FR248)</f>
        <v>12</v>
      </c>
      <c r="F169" s="13">
        <f>IF(A169="","",'[1]Saturday Awards_data'!FS248)</f>
        <v>7</v>
      </c>
      <c r="L169" t="str">
        <f>IF(A169="","",'[1]Saturday Awards_data'!FU248)</f>
        <v>Cannoli</v>
      </c>
    </row>
    <row r="170" spans="1:12" x14ac:dyDescent="0.35">
      <c r="A170" s="12">
        <f>IF('[1]Saturday Awards_data'!FQ249="","",'[1]Saturday Awards_data'!FQ249)</f>
        <v>30</v>
      </c>
      <c r="B170" s="13" t="str">
        <f>IF(A170="","",VLOOKUP(L170,[1]Events!$C$6:$AF$205,13,FALSE))</f>
        <v>Ceirra</v>
      </c>
      <c r="C170" s="13" t="str">
        <f>IF(A170="","",VLOOKUP(L170,[1]Events!$C$6:$AF$205,14,FALSE))</f>
        <v>Zeigler</v>
      </c>
      <c r="D170" s="13" t="str">
        <f>IF(A170="","",VLOOKUP(L170,[1]Events!$C$6:$AF$205,12,FALSE))</f>
        <v>Swish</v>
      </c>
      <c r="E170" s="13">
        <f>IF(A170="","",'[1]Saturday Awards_data'!FR249)</f>
        <v>11</v>
      </c>
      <c r="F170" s="13">
        <f>IF(A170="","",'[1]Saturday Awards_data'!FS249)</f>
        <v>7</v>
      </c>
      <c r="L170" t="str">
        <f>IF(A170="","",'[1]Saturday Awards_data'!FU249)</f>
        <v>Swish</v>
      </c>
    </row>
    <row r="171" spans="1:12" x14ac:dyDescent="0.35">
      <c r="A171" s="12">
        <f>IF('[1]Saturday Awards_data'!FQ250="","",'[1]Saturday Awards_data'!FQ250)</f>
        <v>31</v>
      </c>
      <c r="B171" s="13" t="str">
        <f>IF(A171="","",VLOOKUP(L171,[1]Events!$C$6:$AF$205,13,FALSE))</f>
        <v>TayShon</v>
      </c>
      <c r="C171" s="13" t="str">
        <f>IF(A171="","",VLOOKUP(L171,[1]Events!$C$6:$AF$205,14,FALSE))</f>
        <v>Hill</v>
      </c>
      <c r="D171" s="13" t="str">
        <f>IF(A171="","",VLOOKUP(L171,[1]Events!$C$6:$AF$205,12,FALSE))</f>
        <v>Helix</v>
      </c>
      <c r="E171" s="13">
        <f>IF(A171="","",'[1]Saturday Awards_data'!FR250)</f>
        <v>10</v>
      </c>
      <c r="F171" s="13">
        <f>IF(A171="","",'[1]Saturday Awards_data'!FS250)</f>
        <v>5</v>
      </c>
      <c r="L171" t="str">
        <f>IF(A171="","",'[1]Saturday Awards_data'!FU250)</f>
        <v>Helix</v>
      </c>
    </row>
    <row r="172" spans="1:12" x14ac:dyDescent="0.35">
      <c r="A172" s="12">
        <f>IF('[1]Saturday Awards_data'!FQ251="","",'[1]Saturday Awards_data'!FQ251)</f>
        <v>32</v>
      </c>
      <c r="B172" s="13" t="str">
        <f>IF(A172="","",VLOOKUP(L172,[1]Events!$C$6:$AF$205,13,FALSE))</f>
        <v>Frank</v>
      </c>
      <c r="C172" s="13" t="str">
        <f>IF(A172="","",VLOOKUP(L172,[1]Events!$C$6:$AF$205,14,FALSE))</f>
        <v>Kerchner</v>
      </c>
      <c r="D172" s="13" t="str">
        <f>IF(A172="","",VLOOKUP(L172,[1]Events!$C$6:$AF$205,12,FALSE))</f>
        <v>Maggie</v>
      </c>
      <c r="E172" s="13">
        <f>IF(A172="","",'[1]Saturday Awards_data'!FR251)</f>
        <v>9</v>
      </c>
      <c r="F172" s="13">
        <f>IF(A172="","",'[1]Saturday Awards_data'!FS251)</f>
        <v>4</v>
      </c>
      <c r="L172" t="str">
        <f>IF(A172="","",'[1]Saturday Awards_data'!FU251)</f>
        <v>Maggie</v>
      </c>
    </row>
    <row r="173" spans="1:12" x14ac:dyDescent="0.35">
      <c r="A173" s="12">
        <f>IF('[1]Saturday Awards_data'!FQ252="","",'[1]Saturday Awards_data'!FQ252)</f>
        <v>33</v>
      </c>
      <c r="B173" s="13" t="str">
        <f>IF(A173="","",VLOOKUP(L173,[1]Events!$C$6:$AF$205,13,FALSE))</f>
        <v>Kim</v>
      </c>
      <c r="C173" s="13" t="str">
        <f>IF(A173="","",VLOOKUP(L173,[1]Events!$C$6:$AF$205,14,FALSE))</f>
        <v>Vaillancourt</v>
      </c>
      <c r="D173" s="13" t="str">
        <f>IF(A173="","",VLOOKUP(L173,[1]Events!$C$6:$AF$205,12,FALSE))</f>
        <v>Astro</v>
      </c>
      <c r="E173" s="13">
        <f>IF(A173="","",'[1]Saturday Awards_data'!FR252)</f>
        <v>9</v>
      </c>
      <c r="F173" s="13">
        <f>IF(A173="","",'[1]Saturday Awards_data'!FS252)</f>
        <v>5</v>
      </c>
      <c r="L173" t="str">
        <f>IF(A173="","",'[1]Saturday Awards_data'!FU252)</f>
        <v>Astro</v>
      </c>
    </row>
    <row r="174" spans="1:12" x14ac:dyDescent="0.35">
      <c r="A174" s="12">
        <f>IF('[1]Saturday Awards_data'!FQ253="","",'[1]Saturday Awards_data'!FQ253)</f>
        <v>34</v>
      </c>
      <c r="B174" s="13" t="str">
        <f>IF(A174="","",VLOOKUP(L174,[1]Events!$C$6:$AF$205,13,FALSE))</f>
        <v>Todd</v>
      </c>
      <c r="C174" s="13" t="str">
        <f>IF(A174="","",VLOOKUP(L174,[1]Events!$C$6:$AF$205,14,FALSE))</f>
        <v>Queen</v>
      </c>
      <c r="D174" s="13" t="str">
        <f>IF(A174="","",VLOOKUP(L174,[1]Events!$C$6:$AF$205,12,FALSE))</f>
        <v>Tanner</v>
      </c>
      <c r="E174" s="13">
        <f>IF(A174="","",'[1]Saturday Awards_data'!FR253)</f>
        <v>9</v>
      </c>
      <c r="F174" s="13">
        <f>IF(A174="","",'[1]Saturday Awards_data'!FS253)</f>
        <v>6</v>
      </c>
      <c r="L174" t="str">
        <f>IF(A174="","",'[1]Saturday Awards_data'!FU253)</f>
        <v>Tanner</v>
      </c>
    </row>
    <row r="175" spans="1:12" x14ac:dyDescent="0.35">
      <c r="A175" s="12">
        <f>IF('[1]Saturday Awards_data'!FQ254="","",'[1]Saturday Awards_data'!FQ254)</f>
        <v>34</v>
      </c>
      <c r="B175" s="13" t="str">
        <f>IF(A175="","",VLOOKUP(L175,[1]Events!$C$6:$AF$205,13,FALSE))</f>
        <v>Jeff</v>
      </c>
      <c r="C175" s="13" t="str">
        <f>IF(A175="","",VLOOKUP(L175,[1]Events!$C$6:$AF$205,14,FALSE))</f>
        <v>Bergquist</v>
      </c>
      <c r="D175" s="13" t="str">
        <f>IF(A175="","",VLOOKUP(L175,[1]Events!$C$6:$AF$205,12,FALSE))</f>
        <v>Chloe</v>
      </c>
      <c r="E175" s="13">
        <f>IF(A175="","",'[1]Saturday Awards_data'!FR254)</f>
        <v>9</v>
      </c>
      <c r="F175" s="13">
        <f>IF(A175="","",'[1]Saturday Awards_data'!FS254)</f>
        <v>6</v>
      </c>
      <c r="L175" t="str">
        <f>IF(A175="","",'[1]Saturday Awards_data'!FU254)</f>
        <v>Chloe / Jeff</v>
      </c>
    </row>
    <row r="176" spans="1:12" x14ac:dyDescent="0.35">
      <c r="A176" s="12">
        <f>IF('[1]Saturday Awards_data'!FQ255="","",'[1]Saturday Awards_data'!FQ255)</f>
        <v>36</v>
      </c>
      <c r="B176" s="13" t="str">
        <f>IF(A176="","",VLOOKUP(L176,[1]Events!$C$6:$AF$205,13,FALSE))</f>
        <v>Matt</v>
      </c>
      <c r="C176" s="13" t="str">
        <f>IF(A176="","",VLOOKUP(L176,[1]Events!$C$6:$AF$205,14,FALSE))</f>
        <v>Repko</v>
      </c>
      <c r="D176" s="13" t="str">
        <f>IF(A176="","",VLOOKUP(L176,[1]Events!$C$6:$AF$205,12,FALSE))</f>
        <v>Otis</v>
      </c>
      <c r="E176" s="13">
        <f>IF(A176="","",'[1]Saturday Awards_data'!FR255)</f>
        <v>8</v>
      </c>
      <c r="F176" s="13">
        <f>IF(A176="","",'[1]Saturday Awards_data'!FS255)</f>
        <v>5</v>
      </c>
      <c r="L176" t="str">
        <f>IF(A176="","",'[1]Saturday Awards_data'!FU255)</f>
        <v>Otis</v>
      </c>
    </row>
    <row r="177" spans="1:12" x14ac:dyDescent="0.35">
      <c r="A177" s="12">
        <f>IF('[1]Saturday Awards_data'!FQ256="","",'[1]Saturday Awards_data'!FQ256)</f>
        <v>37</v>
      </c>
      <c r="B177" s="13" t="str">
        <f>IF(A177="","",VLOOKUP(L177,[1]Events!$C$6:$AF$205,13,FALSE))</f>
        <v>Emily</v>
      </c>
      <c r="C177" s="13" t="str">
        <f>IF(A177="","",VLOOKUP(L177,[1]Events!$C$6:$AF$205,14,FALSE))</f>
        <v>Leiby</v>
      </c>
      <c r="D177" s="13" t="str">
        <f>IF(A177="","",VLOOKUP(L177,[1]Events!$C$6:$AF$205,12,FALSE))</f>
        <v>Journey</v>
      </c>
      <c r="E177" s="13">
        <f>IF(A177="","",'[1]Saturday Awards_data'!FR256)</f>
        <v>8</v>
      </c>
      <c r="F177" s="13">
        <f>IF(A177="","",'[1]Saturday Awards_data'!FS256)</f>
        <v>6</v>
      </c>
      <c r="L177" t="str">
        <f>IF(A177="","",'[1]Saturday Awards_data'!FU256)</f>
        <v>Journey</v>
      </c>
    </row>
    <row r="178" spans="1:12" x14ac:dyDescent="0.35">
      <c r="A178" s="12">
        <f>IF('[1]Saturday Awards_data'!FQ257="","",'[1]Saturday Awards_data'!FQ257)</f>
        <v>38</v>
      </c>
      <c r="B178" s="13" t="str">
        <f>IF(A178="","",VLOOKUP(L178,[1]Events!$C$6:$AF$205,13,FALSE))</f>
        <v>Dave</v>
      </c>
      <c r="C178" s="13" t="str">
        <f>IF(A178="","",VLOOKUP(L178,[1]Events!$C$6:$AF$205,14,FALSE))</f>
        <v>Erb</v>
      </c>
      <c r="D178" s="13" t="str">
        <f>IF(A178="","",VLOOKUP(L178,[1]Events!$C$6:$AF$205,12,FALSE))</f>
        <v>Phoenix</v>
      </c>
      <c r="E178" s="13">
        <f>IF(A178="","",'[1]Saturday Awards_data'!FR257)</f>
        <v>8</v>
      </c>
      <c r="F178" s="13">
        <f>IF(A178="","",'[1]Saturday Awards_data'!FS257)</f>
        <v>8</v>
      </c>
      <c r="L178" t="str">
        <f>IF(A178="","",'[1]Saturday Awards_data'!FU257)</f>
        <v>Phoenix</v>
      </c>
    </row>
    <row r="179" spans="1:12" x14ac:dyDescent="0.35">
      <c r="A179" s="12">
        <f>IF('[1]Saturday Awards_data'!FQ258="","",'[1]Saturday Awards_data'!FQ258)</f>
        <v>39</v>
      </c>
      <c r="B179" s="13" t="str">
        <f>IF(A179="","",VLOOKUP(L179,[1]Events!$C$6:$AF$205,13,FALSE))</f>
        <v>Birgit</v>
      </c>
      <c r="C179" s="13" t="str">
        <f>IF(A179="","",VLOOKUP(L179,[1]Events!$C$6:$AF$205,14,FALSE))</f>
        <v>Locklear</v>
      </c>
      <c r="D179" s="13" t="str">
        <f>IF(A179="","",VLOOKUP(L179,[1]Events!$C$6:$AF$205,12,FALSE))</f>
        <v>Pyro</v>
      </c>
      <c r="E179" s="13">
        <f>IF(A179="","",'[1]Saturday Awards_data'!FR258)</f>
        <v>7</v>
      </c>
      <c r="F179" s="13">
        <f>IF(A179="","",'[1]Saturday Awards_data'!FS258)</f>
        <v>5</v>
      </c>
      <c r="L179" t="str">
        <f>IF(A179="","",'[1]Saturday Awards_data'!FU258)</f>
        <v>Pyro / Birgit</v>
      </c>
    </row>
    <row r="180" spans="1:12" x14ac:dyDescent="0.35">
      <c r="A180" s="12">
        <f>IF('[1]Saturday Awards_data'!FQ259="","",'[1]Saturday Awards_data'!FQ259)</f>
        <v>40</v>
      </c>
      <c r="B180" s="13" t="str">
        <f>IF(A180="","",VLOOKUP(L180,[1]Events!$C$6:$AF$205,13,FALSE))</f>
        <v>Kelsey</v>
      </c>
      <c r="C180" s="13" t="str">
        <f>IF(A180="","",VLOOKUP(L180,[1]Events!$C$6:$AF$205,14,FALSE))</f>
        <v>Rohm</v>
      </c>
      <c r="D180" s="13" t="str">
        <f>IF(A180="","",VLOOKUP(L180,[1]Events!$C$6:$AF$205,12,FALSE))</f>
        <v>Albatross</v>
      </c>
      <c r="E180" s="13">
        <f>IF(A180="","",'[1]Saturday Awards_data'!FR259)</f>
        <v>7</v>
      </c>
      <c r="F180" s="13">
        <f>IF(A180="","",'[1]Saturday Awards_data'!FS259)</f>
        <v>6</v>
      </c>
      <c r="L180" t="str">
        <f>IF(A180="","",'[1]Saturday Awards_data'!FU259)</f>
        <v>Albatross</v>
      </c>
    </row>
    <row r="181" spans="1:12" x14ac:dyDescent="0.35">
      <c r="A181" s="12">
        <f>IF('[1]Saturday Awards_data'!FQ260="","",'[1]Saturday Awards_data'!FQ260)</f>
        <v>41</v>
      </c>
      <c r="B181" s="13" t="str">
        <f>IF(A181="","",VLOOKUP(L181,[1]Events!$C$6:$AF$205,13,FALSE))</f>
        <v>Megan</v>
      </c>
      <c r="C181" s="13" t="str">
        <f>IF(A181="","",VLOOKUP(L181,[1]Events!$C$6:$AF$205,14,FALSE))</f>
        <v>Stahlnecker</v>
      </c>
      <c r="D181" s="13" t="str">
        <f>IF(A181="","",VLOOKUP(L181,[1]Events!$C$6:$AF$205,12,FALSE))</f>
        <v>Tripp</v>
      </c>
      <c r="E181" s="13">
        <f>IF(A181="","",'[1]Saturday Awards_data'!FR260)</f>
        <v>7</v>
      </c>
      <c r="F181" s="13">
        <f>IF(A181="","",'[1]Saturday Awards_data'!FS260)</f>
        <v>7</v>
      </c>
      <c r="L181" t="str">
        <f>IF(A181="","",'[1]Saturday Awards_data'!FU260)</f>
        <v>Tripp</v>
      </c>
    </row>
    <row r="182" spans="1:12" x14ac:dyDescent="0.35">
      <c r="A182" s="12">
        <f>IF('[1]Saturday Awards_data'!FQ261="","",'[1]Saturday Awards_data'!FQ261)</f>
        <v>41</v>
      </c>
      <c r="B182" s="13" t="str">
        <f>IF(A182="","",VLOOKUP(L182,[1]Events!$C$6:$AF$205,13,FALSE))</f>
        <v>Pin</v>
      </c>
      <c r="C182" s="13" t="str">
        <f>IF(A182="","",VLOOKUP(L182,[1]Events!$C$6:$AF$205,14,FALSE))</f>
        <v>Siang</v>
      </c>
      <c r="D182" s="13" t="str">
        <f>IF(A182="","",VLOOKUP(L182,[1]Events!$C$6:$AF$205,12,FALSE))</f>
        <v>Batman</v>
      </c>
      <c r="E182" s="13">
        <f>IF(A182="","",'[1]Saturday Awards_data'!FR261)</f>
        <v>7</v>
      </c>
      <c r="F182" s="13">
        <f>IF(A182="","",'[1]Saturday Awards_data'!FS261)</f>
        <v>7</v>
      </c>
      <c r="L182" t="str">
        <f>IF(A182="","",'[1]Saturday Awards_data'!FU261)</f>
        <v>Batman / Pin</v>
      </c>
    </row>
    <row r="183" spans="1:12" x14ac:dyDescent="0.35">
      <c r="A183" s="12">
        <f>IF('[1]Saturday Awards_data'!FQ262="","",'[1]Saturday Awards_data'!FQ262)</f>
        <v>43</v>
      </c>
      <c r="B183" s="13" t="str">
        <f>IF(A183="","",VLOOKUP(L183,[1]Events!$C$6:$AF$205,13,FALSE))</f>
        <v>TayShon</v>
      </c>
      <c r="C183" s="13" t="str">
        <f>IF(A183="","",VLOOKUP(L183,[1]Events!$C$6:$AF$205,14,FALSE))</f>
        <v>Hill</v>
      </c>
      <c r="D183" s="13" t="str">
        <f>IF(A183="","",VLOOKUP(L183,[1]Events!$C$6:$AF$205,12,FALSE))</f>
        <v>Cru</v>
      </c>
      <c r="E183" s="13">
        <f>IF(A183="","",'[1]Saturday Awards_data'!FR262)</f>
        <v>6</v>
      </c>
      <c r="F183" s="13">
        <f>IF(A183="","",'[1]Saturday Awards_data'!FS262)</f>
        <v>4</v>
      </c>
      <c r="L183" t="str">
        <f>IF(A183="","",'[1]Saturday Awards_data'!FU262)</f>
        <v>Cru</v>
      </c>
    </row>
    <row r="184" spans="1:12" x14ac:dyDescent="0.35">
      <c r="A184" s="12">
        <f>IF('[1]Saturday Awards_data'!FQ263="","",'[1]Saturday Awards_data'!FQ263)</f>
        <v>44</v>
      </c>
      <c r="B184" s="13" t="str">
        <f>IF(A184="","",VLOOKUP(L184,[1]Events!$C$6:$AF$205,13,FALSE))</f>
        <v>Criss</v>
      </c>
      <c r="C184" s="13" t="str">
        <f>IF(A184="","",VLOOKUP(L184,[1]Events!$C$6:$AF$205,14,FALSE))</f>
        <v>Brown</v>
      </c>
      <c r="D184" s="13" t="str">
        <f>IF(A184="","",VLOOKUP(L184,[1]Events!$C$6:$AF$205,12,FALSE))</f>
        <v>Sizzle</v>
      </c>
      <c r="E184" s="13">
        <f>IF(A184="","",'[1]Saturday Awards_data'!FR263)</f>
        <v>6</v>
      </c>
      <c r="F184" s="13">
        <f>IF(A184="","",'[1]Saturday Awards_data'!FS263)</f>
        <v>5</v>
      </c>
      <c r="L184" t="str">
        <f>IF(A184="","",'[1]Saturday Awards_data'!FU263)</f>
        <v>Sizzle</v>
      </c>
    </row>
    <row r="185" spans="1:12" x14ac:dyDescent="0.35">
      <c r="A185" s="12">
        <f>IF('[1]Saturday Awards_data'!FQ264="","",'[1]Saturday Awards_data'!FQ264)</f>
        <v>45</v>
      </c>
      <c r="B185" s="13" t="str">
        <f>IF(A185="","",VLOOKUP(L185,[1]Events!$C$6:$AF$205,13,FALSE))</f>
        <v>Sandra</v>
      </c>
      <c r="C185" s="13" t="str">
        <f>IF(A185="","",VLOOKUP(L185,[1]Events!$C$6:$AF$205,14,FALSE))</f>
        <v>Burroughs</v>
      </c>
      <c r="D185" s="13" t="str">
        <f>IF(A185="","",VLOOKUP(L185,[1]Events!$C$6:$AF$205,12,FALSE))</f>
        <v>Rum Chata</v>
      </c>
      <c r="E185" s="13">
        <f>IF(A185="","",'[1]Saturday Awards_data'!FR264)</f>
        <v>6</v>
      </c>
      <c r="F185" s="13">
        <f>IF(A185="","",'[1]Saturday Awards_data'!FS264)</f>
        <v>6</v>
      </c>
      <c r="L185" t="str">
        <f>IF(A185="","",'[1]Saturday Awards_data'!FU264)</f>
        <v>Rum Chata</v>
      </c>
    </row>
    <row r="186" spans="1:12" x14ac:dyDescent="0.35">
      <c r="A186" s="12">
        <f>IF('[1]Saturday Awards_data'!FQ265="","",'[1]Saturday Awards_data'!FQ265)</f>
        <v>46</v>
      </c>
      <c r="B186" s="13" t="str">
        <f>IF(A186="","",VLOOKUP(L186,[1]Events!$C$6:$AF$205,13,FALSE))</f>
        <v>Carolyn</v>
      </c>
      <c r="C186" s="13" t="str">
        <f>IF(A186="","",VLOOKUP(L186,[1]Events!$C$6:$AF$205,14,FALSE))</f>
        <v>Frias</v>
      </c>
      <c r="D186" s="13" t="str">
        <f>IF(A186="","",VLOOKUP(L186,[1]Events!$C$6:$AF$205,12,FALSE))</f>
        <v>Spam</v>
      </c>
      <c r="E186" s="13">
        <f>IF(A186="","",'[1]Saturday Awards_data'!FR265)</f>
        <v>5</v>
      </c>
      <c r="F186" s="13">
        <f>IF(A186="","",'[1]Saturday Awards_data'!FS265)</f>
        <v>6</v>
      </c>
      <c r="L186" t="str">
        <f>IF(A186="","",'[1]Saturday Awards_data'!FU265)</f>
        <v>Spam</v>
      </c>
    </row>
    <row r="187" spans="1:12" x14ac:dyDescent="0.35">
      <c r="A187" s="12">
        <f>IF('[1]Saturday Awards_data'!FQ266="","",'[1]Saturday Awards_data'!FQ266)</f>
        <v>47</v>
      </c>
      <c r="B187" s="13" t="str">
        <f>IF(A187="","",VLOOKUP(L187,[1]Events!$C$6:$AF$205,13,FALSE))</f>
        <v>Nancy</v>
      </c>
      <c r="C187" s="13" t="str">
        <f>IF(A187="","",VLOOKUP(L187,[1]Events!$C$6:$AF$205,14,FALSE))</f>
        <v>Woodside</v>
      </c>
      <c r="D187" s="13" t="str">
        <f>IF(A187="","",VLOOKUP(L187,[1]Events!$C$6:$AF$205,12,FALSE))</f>
        <v>Stoke</v>
      </c>
      <c r="E187" s="13">
        <f>IF(A187="","",'[1]Saturday Awards_data'!FR266)</f>
        <v>4</v>
      </c>
      <c r="F187" s="13">
        <f>IF(A187="","",'[1]Saturday Awards_data'!FS266)</f>
        <v>4</v>
      </c>
      <c r="L187" t="str">
        <f>IF(A187="","",'[1]Saturday Awards_data'!FU266)</f>
        <v>Stoke</v>
      </c>
    </row>
    <row r="188" spans="1:12" x14ac:dyDescent="0.35">
      <c r="A188" s="12">
        <f>IF('[1]Saturday Awards_data'!FQ267="","",'[1]Saturday Awards_data'!FQ267)</f>
        <v>48</v>
      </c>
      <c r="B188" s="13" t="str">
        <f>IF(A188="","",VLOOKUP(L188,[1]Events!$C$6:$AF$205,13,FALSE))</f>
        <v>Karen</v>
      </c>
      <c r="C188" s="13" t="str">
        <f>IF(A188="","",VLOOKUP(L188,[1]Events!$C$6:$AF$205,14,FALSE))</f>
        <v>Schutz</v>
      </c>
      <c r="D188" s="13" t="str">
        <f>IF(A188="","",VLOOKUP(L188,[1]Events!$C$6:$AF$205,12,FALSE))</f>
        <v>Rubiks</v>
      </c>
      <c r="E188" s="13">
        <f>IF(A188="","",'[1]Saturday Awards_data'!FR267)</f>
        <v>3</v>
      </c>
      <c r="F188" s="13">
        <f>IF(A188="","",'[1]Saturday Awards_data'!FS267)</f>
        <v>4</v>
      </c>
      <c r="L188" t="str">
        <f>IF(A188="","",'[1]Saturday Awards_data'!FU267)</f>
        <v>Rubiks</v>
      </c>
    </row>
    <row r="189" spans="1:12" x14ac:dyDescent="0.35">
      <c r="A189" s="12">
        <f>IF('[1]Saturday Awards_data'!FQ268="","",'[1]Saturday Awards_data'!FQ268)</f>
        <v>48</v>
      </c>
      <c r="B189" s="13" t="str">
        <f>IF(A189="","",VLOOKUP(L189,[1]Events!$C$6:$AF$205,13,FALSE))</f>
        <v>Stephanie</v>
      </c>
      <c r="C189" s="13" t="str">
        <f>IF(A189="","",VLOOKUP(L189,[1]Events!$C$6:$AF$205,14,FALSE))</f>
        <v>Carbaugh</v>
      </c>
      <c r="D189" s="13" t="str">
        <f>IF(A189="","",VLOOKUP(L189,[1]Events!$C$6:$AF$205,12,FALSE))</f>
        <v>Turbo Pi</v>
      </c>
      <c r="E189" s="13">
        <f>IF(A189="","",'[1]Saturday Awards_data'!FR268)</f>
        <v>3</v>
      </c>
      <c r="F189" s="13">
        <f>IF(A189="","",'[1]Saturday Awards_data'!FS268)</f>
        <v>4</v>
      </c>
      <c r="L189" t="str">
        <f>IF(A189="","",'[1]Saturday Awards_data'!FU268)</f>
        <v>Turbo Pi / Stephanie</v>
      </c>
    </row>
    <row r="190" spans="1:12" x14ac:dyDescent="0.35">
      <c r="A190" s="12">
        <f>IF('[1]Saturday Awards_data'!FQ269="","",'[1]Saturday Awards_data'!FQ269)</f>
        <v>48</v>
      </c>
      <c r="B190" s="13" t="str">
        <f>IF(A190="","",VLOOKUP(L190,[1]Events!$C$6:$AF$205,13,FALSE))</f>
        <v>Chandler</v>
      </c>
      <c r="C190" s="13" t="str">
        <f>IF(A190="","",VLOOKUP(L190,[1]Events!$C$6:$AF$205,14,FALSE))</f>
        <v>Leiby</v>
      </c>
      <c r="D190" s="13" t="str">
        <f>IF(A190="","",VLOOKUP(L190,[1]Events!$C$6:$AF$205,12,FALSE))</f>
        <v>Asher</v>
      </c>
      <c r="E190" s="13">
        <f>IF(A190="","",'[1]Saturday Awards_data'!FR269)</f>
        <v>3</v>
      </c>
      <c r="F190" s="13">
        <f>IF(A190="","",'[1]Saturday Awards_data'!FS269)</f>
        <v>4</v>
      </c>
      <c r="L190" t="str">
        <f>IF(A190="","",'[1]Saturday Awards_data'!FU269)</f>
        <v>Asher / Chandler</v>
      </c>
    </row>
    <row r="191" spans="1:12" x14ac:dyDescent="0.35">
      <c r="A191" s="12">
        <f>IF('[1]Saturday Awards_data'!FQ270="","",'[1]Saturday Awards_data'!FQ270)</f>
        <v>51</v>
      </c>
      <c r="B191" s="13" t="str">
        <f>IF(A191="","",VLOOKUP(L191,[1]Events!$C$6:$AF$205,13,FALSE))</f>
        <v>Gina</v>
      </c>
      <c r="C191" s="13" t="str">
        <f>IF(A191="","",VLOOKUP(L191,[1]Events!$C$6:$AF$205,14,FALSE))</f>
        <v>Crawford</v>
      </c>
      <c r="D191" s="13" t="str">
        <f>IF(A191="","",VLOOKUP(L191,[1]Events!$C$6:$AF$205,12,FALSE))</f>
        <v>Josie</v>
      </c>
      <c r="E191" s="13">
        <f>IF(A191="","",'[1]Saturday Awards_data'!FR270)</f>
        <v>2</v>
      </c>
      <c r="F191" s="13">
        <f>IF(A191="","",'[1]Saturday Awards_data'!FS270)</f>
        <v>4</v>
      </c>
      <c r="L191" t="str">
        <f>IF(A191="","",'[1]Saturday Awards_data'!FU270)</f>
        <v>Josie / Gina</v>
      </c>
    </row>
    <row r="192" spans="1:12" x14ac:dyDescent="0.35">
      <c r="A192" s="12">
        <f>IF('[1]Saturday Awards_data'!FQ271="","",'[1]Saturday Awards_data'!FQ271)</f>
        <v>52</v>
      </c>
      <c r="B192" s="13" t="str">
        <f>IF(A192="","",VLOOKUP(L192,[1]Events!$C$6:$AF$205,13,FALSE))</f>
        <v>Bob</v>
      </c>
      <c r="C192" s="13" t="str">
        <f>IF(A192="","",VLOOKUP(L192,[1]Events!$C$6:$AF$205,14,FALSE))</f>
        <v>Griggs</v>
      </c>
      <c r="D192" s="13" t="str">
        <f>IF(A192="","",VLOOKUP(L192,[1]Events!$C$6:$AF$205,12,FALSE))</f>
        <v>Zappa</v>
      </c>
      <c r="E192" s="13">
        <f>IF(A192="","",'[1]Saturday Awards_data'!FR271)</f>
        <v>2</v>
      </c>
      <c r="F192" s="13">
        <f>IF(A192="","",'[1]Saturday Awards_data'!FS271)</f>
        <v>5</v>
      </c>
      <c r="L192" t="str">
        <f>IF(A192="","",'[1]Saturday Awards_data'!FU271)</f>
        <v>Zappa / Bob</v>
      </c>
    </row>
    <row r="193" spans="1:12" x14ac:dyDescent="0.35">
      <c r="A193" s="12">
        <f>IF('[1]Saturday Awards_data'!FQ272="","",'[1]Saturday Awards_data'!FQ272)</f>
        <v>53</v>
      </c>
      <c r="B193" s="13" t="str">
        <f>IF(A193="","",VLOOKUP(L193,[1]Events!$C$6:$AF$205,13,FALSE))</f>
        <v>Gabby</v>
      </c>
      <c r="C193" s="13" t="str">
        <f>IF(A193="","",VLOOKUP(L193,[1]Events!$C$6:$AF$205,14,FALSE))</f>
        <v>Scott</v>
      </c>
      <c r="D193" s="13" t="str">
        <f>IF(A193="","",VLOOKUP(L193,[1]Events!$C$6:$AF$205,12,FALSE))</f>
        <v>Pierogi</v>
      </c>
      <c r="E193" s="13">
        <f>IF(A193="","",'[1]Saturday Awards_data'!FR272)</f>
        <v>2</v>
      </c>
      <c r="F193" s="13">
        <f>IF(A193="","",'[1]Saturday Awards_data'!FS272)</f>
        <v>6</v>
      </c>
      <c r="L193" t="str">
        <f>IF(A193="","",'[1]Saturday Awards_data'!FU272)</f>
        <v>Pierogi</v>
      </c>
    </row>
    <row r="194" spans="1:12" x14ac:dyDescent="0.35">
      <c r="A194" s="12">
        <f>IF('[1]Saturday Awards_data'!FQ273="","",'[1]Saturday Awards_data'!FQ273)</f>
        <v>54</v>
      </c>
      <c r="B194" s="13" t="str">
        <f>IF(A194="","",VLOOKUP(L194,[1]Events!$C$6:$AF$205,13,FALSE))</f>
        <v>Emily</v>
      </c>
      <c r="C194" s="13" t="str">
        <f>IF(A194="","",VLOOKUP(L194,[1]Events!$C$6:$AF$205,14,FALSE))</f>
        <v>Leiby</v>
      </c>
      <c r="D194" s="13" t="str">
        <f>IF(A194="","",VLOOKUP(L194,[1]Events!$C$6:$AF$205,12,FALSE))</f>
        <v>Kahlúa</v>
      </c>
      <c r="E194" s="13">
        <f>IF(A194="","",'[1]Saturday Awards_data'!FR273)</f>
        <v>1</v>
      </c>
      <c r="F194" s="13">
        <f>IF(A194="","",'[1]Saturday Awards_data'!FS273)</f>
        <v>3</v>
      </c>
      <c r="L194" t="str">
        <f>IF(A194="","",'[1]Saturday Awards_data'!FU273)</f>
        <v>Kahlúa / Emily</v>
      </c>
    </row>
    <row r="195" spans="1:12" x14ac:dyDescent="0.35">
      <c r="A195" s="12">
        <f>IF('[1]Saturday Awards_data'!FQ274="","",'[1]Saturday Awards_data'!FQ274)</f>
        <v>55</v>
      </c>
      <c r="B195" s="13" t="str">
        <f>IF(A195="","",VLOOKUP(L195,[1]Events!$C$6:$AF$205,13,FALSE))</f>
        <v>Dyane</v>
      </c>
      <c r="C195" s="13" t="str">
        <f>IF(A195="","",VLOOKUP(L195,[1]Events!$C$6:$AF$205,14,FALSE))</f>
        <v>Delemarre</v>
      </c>
      <c r="D195" s="13" t="str">
        <f>IF(A195="","",VLOOKUP(L195,[1]Events!$C$6:$AF$205,12,FALSE))</f>
        <v>Mako</v>
      </c>
      <c r="E195" s="13">
        <f>IF(A195="","",'[1]Saturday Awards_data'!FR274)</f>
        <v>1</v>
      </c>
      <c r="F195" s="13">
        <f>IF(A195="","",'[1]Saturday Awards_data'!FS274)</f>
        <v>4</v>
      </c>
      <c r="L195" t="str">
        <f>IF(A195="","",'[1]Saturday Awards_data'!FU274)</f>
        <v>Mako</v>
      </c>
    </row>
    <row r="196" spans="1:12" x14ac:dyDescent="0.35">
      <c r="A196" s="12">
        <f>IF('[1]Saturday Awards_data'!FQ275="","",'[1]Saturday Awards_data'!FQ275)</f>
        <v>56</v>
      </c>
      <c r="B196" s="13" t="str">
        <f>IF(A196="","",VLOOKUP(L196,[1]Events!$C$6:$AF$205,13,FALSE))</f>
        <v>John</v>
      </c>
      <c r="C196" s="13" t="str">
        <f>IF(A196="","",VLOOKUP(L196,[1]Events!$C$6:$AF$205,14,FALSE))</f>
        <v>Ford</v>
      </c>
      <c r="D196" s="13" t="str">
        <f>IF(A196="","",VLOOKUP(L196,[1]Events!$C$6:$AF$205,12,FALSE))</f>
        <v>Rocky</v>
      </c>
      <c r="E196" s="13">
        <f>IF(A196="","",'[1]Saturday Awards_data'!FR275)</f>
        <v>1</v>
      </c>
      <c r="F196" s="13">
        <f>IF(A196="","",'[1]Saturday Awards_data'!FS275)</f>
        <v>6</v>
      </c>
      <c r="L196" t="str">
        <f>IF(A196="","",'[1]Saturday Awards_data'!FU275)</f>
        <v>Rocky / John</v>
      </c>
    </row>
    <row r="197" spans="1:12" x14ac:dyDescent="0.35">
      <c r="A197" s="12">
        <f>IF('[1]Saturday Awards_data'!FQ276="","",'[1]Saturday Awards_data'!FQ276)</f>
        <v>57</v>
      </c>
      <c r="B197" s="13" t="str">
        <f>IF(A197="","",VLOOKUP(L197,[1]Events!$C$6:$AF$205,13,FALSE))</f>
        <v>Todd</v>
      </c>
      <c r="C197" s="13" t="str">
        <f>IF(A197="","",VLOOKUP(L197,[1]Events!$C$6:$AF$205,14,FALSE))</f>
        <v>Queen</v>
      </c>
      <c r="D197" s="13" t="str">
        <f>IF(A197="","",VLOOKUP(L197,[1]Events!$C$6:$AF$205,12,FALSE))</f>
        <v>Alex</v>
      </c>
      <c r="E197" s="13">
        <f>IF(A197="","",'[1]Saturday Awards_data'!FR276)</f>
        <v>0</v>
      </c>
      <c r="F197" s="13">
        <f>IF(A197="","",'[1]Saturday Awards_data'!FS276)</f>
        <v>1</v>
      </c>
      <c r="L197" t="str">
        <f>IF(A197="","",'[1]Saturday Awards_data'!FU276)</f>
        <v>Alex</v>
      </c>
    </row>
    <row r="198" spans="1:12" x14ac:dyDescent="0.35">
      <c r="A198" s="12">
        <f>IF('[1]Saturday Awards_data'!FQ277="","",'[1]Saturday Awards_data'!FQ277)</f>
        <v>58</v>
      </c>
      <c r="B198" s="13" t="str">
        <f>IF(A198="","",VLOOKUP(L198,[1]Events!$C$6:$AF$205,13,FALSE))</f>
        <v>Angela</v>
      </c>
      <c r="C198" s="13" t="str">
        <f>IF(A198="","",VLOOKUP(L198,[1]Events!$C$6:$AF$205,14,FALSE))</f>
        <v>Zeigler</v>
      </c>
      <c r="D198" s="13" t="str">
        <f>IF(A198="","",VLOOKUP(L198,[1]Events!$C$6:$AF$205,12,FALSE))</f>
        <v>Snap</v>
      </c>
      <c r="E198" s="13">
        <f>IF(A198="","",'[1]Saturday Awards_data'!FR277)</f>
        <v>0</v>
      </c>
      <c r="F198" s="13">
        <f>IF(A198="","",'[1]Saturday Awards_data'!FS277)</f>
        <v>4</v>
      </c>
      <c r="L198" t="str">
        <f>IF(A198="","",'[1]Saturday Awards_data'!FU277)</f>
        <v>Snap / Angela</v>
      </c>
    </row>
    <row r="199" spans="1:12" x14ac:dyDescent="0.35">
      <c r="A199" s="12" t="str">
        <f>IF('[1]Saturday Awards_data'!FQ278="","",'[1]Saturday Awards_data'!FQ278)</f>
        <v/>
      </c>
      <c r="B199" s="13" t="str">
        <f>IF(A199="","",VLOOKUP(L199,[1]Events!$C$6:$AF$205,13,FALSE))</f>
        <v/>
      </c>
      <c r="C199" s="13" t="str">
        <f>IF(A199="","",VLOOKUP(L199,[1]Events!$C$6:$AF$205,14,FALSE))</f>
        <v/>
      </c>
      <c r="D199" s="13" t="str">
        <f>IF(A199="","",VLOOKUP(L199,[1]Events!$C$6:$AF$205,12,FALSE))</f>
        <v/>
      </c>
      <c r="E199" s="13" t="str">
        <f>IF(A199="","",'[1]Saturday Awards_data'!FR278)</f>
        <v/>
      </c>
      <c r="F199" s="13" t="str">
        <f>IF(A199="","",'[1]Saturday Awards_data'!FS278)</f>
        <v/>
      </c>
      <c r="L199" t="str">
        <f>IF(A199="","",'[1]Saturday Awards_data'!FU278)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CE3FF-3D0D-4077-87CF-A6B3B0FE0C00}">
  <dimension ref="A1:N79"/>
  <sheetViews>
    <sheetView topLeftCell="A12" workbookViewId="0">
      <selection activeCell="I20" sqref="I20"/>
    </sheetView>
  </sheetViews>
  <sheetFormatPr defaultRowHeight="14.5" x14ac:dyDescent="0.35"/>
  <cols>
    <col min="1" max="1" width="5.453125" bestFit="1" customWidth="1"/>
    <col min="2" max="2" width="10.08984375" bestFit="1" customWidth="1"/>
    <col min="3" max="3" width="18.6328125" customWidth="1"/>
    <col min="4" max="4" width="16.90625" customWidth="1"/>
    <col min="5" max="5" width="5.90625" bestFit="1" customWidth="1"/>
    <col min="12" max="12" width="14.453125" hidden="1" customWidth="1"/>
    <col min="257" max="257" width="5.453125" bestFit="1" customWidth="1"/>
    <col min="258" max="258" width="10.08984375" bestFit="1" customWidth="1"/>
    <col min="259" max="259" width="18.6328125" customWidth="1"/>
    <col min="260" max="260" width="16.90625" customWidth="1"/>
    <col min="261" max="261" width="5.90625" bestFit="1" customWidth="1"/>
    <col min="268" max="268" width="0" hidden="1" customWidth="1"/>
    <col min="513" max="513" width="5.453125" bestFit="1" customWidth="1"/>
    <col min="514" max="514" width="10.08984375" bestFit="1" customWidth="1"/>
    <col min="515" max="515" width="18.6328125" customWidth="1"/>
    <col min="516" max="516" width="16.90625" customWidth="1"/>
    <col min="517" max="517" width="5.90625" bestFit="1" customWidth="1"/>
    <col min="524" max="524" width="0" hidden="1" customWidth="1"/>
    <col min="769" max="769" width="5.453125" bestFit="1" customWidth="1"/>
    <col min="770" max="770" width="10.08984375" bestFit="1" customWidth="1"/>
    <col min="771" max="771" width="18.6328125" customWidth="1"/>
    <col min="772" max="772" width="16.90625" customWidth="1"/>
    <col min="773" max="773" width="5.90625" bestFit="1" customWidth="1"/>
    <col min="780" max="780" width="0" hidden="1" customWidth="1"/>
    <col min="1025" max="1025" width="5.453125" bestFit="1" customWidth="1"/>
    <col min="1026" max="1026" width="10.08984375" bestFit="1" customWidth="1"/>
    <col min="1027" max="1027" width="18.6328125" customWidth="1"/>
    <col min="1028" max="1028" width="16.90625" customWidth="1"/>
    <col min="1029" max="1029" width="5.90625" bestFit="1" customWidth="1"/>
    <col min="1036" max="1036" width="0" hidden="1" customWidth="1"/>
    <col min="1281" max="1281" width="5.453125" bestFit="1" customWidth="1"/>
    <col min="1282" max="1282" width="10.08984375" bestFit="1" customWidth="1"/>
    <col min="1283" max="1283" width="18.6328125" customWidth="1"/>
    <col min="1284" max="1284" width="16.90625" customWidth="1"/>
    <col min="1285" max="1285" width="5.90625" bestFit="1" customWidth="1"/>
    <col min="1292" max="1292" width="0" hidden="1" customWidth="1"/>
    <col min="1537" max="1537" width="5.453125" bestFit="1" customWidth="1"/>
    <col min="1538" max="1538" width="10.08984375" bestFit="1" customWidth="1"/>
    <col min="1539" max="1539" width="18.6328125" customWidth="1"/>
    <col min="1540" max="1540" width="16.90625" customWidth="1"/>
    <col min="1541" max="1541" width="5.90625" bestFit="1" customWidth="1"/>
    <col min="1548" max="1548" width="0" hidden="1" customWidth="1"/>
    <col min="1793" max="1793" width="5.453125" bestFit="1" customWidth="1"/>
    <col min="1794" max="1794" width="10.08984375" bestFit="1" customWidth="1"/>
    <col min="1795" max="1795" width="18.6328125" customWidth="1"/>
    <col min="1796" max="1796" width="16.90625" customWidth="1"/>
    <col min="1797" max="1797" width="5.90625" bestFit="1" customWidth="1"/>
    <col min="1804" max="1804" width="0" hidden="1" customWidth="1"/>
    <col min="2049" max="2049" width="5.453125" bestFit="1" customWidth="1"/>
    <col min="2050" max="2050" width="10.08984375" bestFit="1" customWidth="1"/>
    <col min="2051" max="2051" width="18.6328125" customWidth="1"/>
    <col min="2052" max="2052" width="16.90625" customWidth="1"/>
    <col min="2053" max="2053" width="5.90625" bestFit="1" customWidth="1"/>
    <col min="2060" max="2060" width="0" hidden="1" customWidth="1"/>
    <col min="2305" max="2305" width="5.453125" bestFit="1" customWidth="1"/>
    <col min="2306" max="2306" width="10.08984375" bestFit="1" customWidth="1"/>
    <col min="2307" max="2307" width="18.6328125" customWidth="1"/>
    <col min="2308" max="2308" width="16.90625" customWidth="1"/>
    <col min="2309" max="2309" width="5.90625" bestFit="1" customWidth="1"/>
    <col min="2316" max="2316" width="0" hidden="1" customWidth="1"/>
    <col min="2561" max="2561" width="5.453125" bestFit="1" customWidth="1"/>
    <col min="2562" max="2562" width="10.08984375" bestFit="1" customWidth="1"/>
    <col min="2563" max="2563" width="18.6328125" customWidth="1"/>
    <col min="2564" max="2564" width="16.90625" customWidth="1"/>
    <col min="2565" max="2565" width="5.90625" bestFit="1" customWidth="1"/>
    <col min="2572" max="2572" width="0" hidden="1" customWidth="1"/>
    <col min="2817" max="2817" width="5.453125" bestFit="1" customWidth="1"/>
    <col min="2818" max="2818" width="10.08984375" bestFit="1" customWidth="1"/>
    <col min="2819" max="2819" width="18.6328125" customWidth="1"/>
    <col min="2820" max="2820" width="16.90625" customWidth="1"/>
    <col min="2821" max="2821" width="5.90625" bestFit="1" customWidth="1"/>
    <col min="2828" max="2828" width="0" hidden="1" customWidth="1"/>
    <col min="3073" max="3073" width="5.453125" bestFit="1" customWidth="1"/>
    <col min="3074" max="3074" width="10.08984375" bestFit="1" customWidth="1"/>
    <col min="3075" max="3075" width="18.6328125" customWidth="1"/>
    <col min="3076" max="3076" width="16.90625" customWidth="1"/>
    <col min="3077" max="3077" width="5.90625" bestFit="1" customWidth="1"/>
    <col min="3084" max="3084" width="0" hidden="1" customWidth="1"/>
    <col min="3329" max="3329" width="5.453125" bestFit="1" customWidth="1"/>
    <col min="3330" max="3330" width="10.08984375" bestFit="1" customWidth="1"/>
    <col min="3331" max="3331" width="18.6328125" customWidth="1"/>
    <col min="3332" max="3332" width="16.90625" customWidth="1"/>
    <col min="3333" max="3333" width="5.90625" bestFit="1" customWidth="1"/>
    <col min="3340" max="3340" width="0" hidden="1" customWidth="1"/>
    <col min="3585" max="3585" width="5.453125" bestFit="1" customWidth="1"/>
    <col min="3586" max="3586" width="10.08984375" bestFit="1" customWidth="1"/>
    <col min="3587" max="3587" width="18.6328125" customWidth="1"/>
    <col min="3588" max="3588" width="16.90625" customWidth="1"/>
    <col min="3589" max="3589" width="5.90625" bestFit="1" customWidth="1"/>
    <col min="3596" max="3596" width="0" hidden="1" customWidth="1"/>
    <col min="3841" max="3841" width="5.453125" bestFit="1" customWidth="1"/>
    <col min="3842" max="3842" width="10.08984375" bestFit="1" customWidth="1"/>
    <col min="3843" max="3843" width="18.6328125" customWidth="1"/>
    <col min="3844" max="3844" width="16.90625" customWidth="1"/>
    <col min="3845" max="3845" width="5.90625" bestFit="1" customWidth="1"/>
    <col min="3852" max="3852" width="0" hidden="1" customWidth="1"/>
    <col min="4097" max="4097" width="5.453125" bestFit="1" customWidth="1"/>
    <col min="4098" max="4098" width="10.08984375" bestFit="1" customWidth="1"/>
    <col min="4099" max="4099" width="18.6328125" customWidth="1"/>
    <col min="4100" max="4100" width="16.90625" customWidth="1"/>
    <col min="4101" max="4101" width="5.90625" bestFit="1" customWidth="1"/>
    <col min="4108" max="4108" width="0" hidden="1" customWidth="1"/>
    <col min="4353" max="4353" width="5.453125" bestFit="1" customWidth="1"/>
    <col min="4354" max="4354" width="10.08984375" bestFit="1" customWidth="1"/>
    <col min="4355" max="4355" width="18.6328125" customWidth="1"/>
    <col min="4356" max="4356" width="16.90625" customWidth="1"/>
    <col min="4357" max="4357" width="5.90625" bestFit="1" customWidth="1"/>
    <col min="4364" max="4364" width="0" hidden="1" customWidth="1"/>
    <col min="4609" max="4609" width="5.453125" bestFit="1" customWidth="1"/>
    <col min="4610" max="4610" width="10.08984375" bestFit="1" customWidth="1"/>
    <col min="4611" max="4611" width="18.6328125" customWidth="1"/>
    <col min="4612" max="4612" width="16.90625" customWidth="1"/>
    <col min="4613" max="4613" width="5.90625" bestFit="1" customWidth="1"/>
    <col min="4620" max="4620" width="0" hidden="1" customWidth="1"/>
    <col min="4865" max="4865" width="5.453125" bestFit="1" customWidth="1"/>
    <col min="4866" max="4866" width="10.08984375" bestFit="1" customWidth="1"/>
    <col min="4867" max="4867" width="18.6328125" customWidth="1"/>
    <col min="4868" max="4868" width="16.90625" customWidth="1"/>
    <col min="4869" max="4869" width="5.90625" bestFit="1" customWidth="1"/>
    <col min="4876" max="4876" width="0" hidden="1" customWidth="1"/>
    <col min="5121" max="5121" width="5.453125" bestFit="1" customWidth="1"/>
    <col min="5122" max="5122" width="10.08984375" bestFit="1" customWidth="1"/>
    <col min="5123" max="5123" width="18.6328125" customWidth="1"/>
    <col min="5124" max="5124" width="16.90625" customWidth="1"/>
    <col min="5125" max="5125" width="5.90625" bestFit="1" customWidth="1"/>
    <col min="5132" max="5132" width="0" hidden="1" customWidth="1"/>
    <col min="5377" max="5377" width="5.453125" bestFit="1" customWidth="1"/>
    <col min="5378" max="5378" width="10.08984375" bestFit="1" customWidth="1"/>
    <col min="5379" max="5379" width="18.6328125" customWidth="1"/>
    <col min="5380" max="5380" width="16.90625" customWidth="1"/>
    <col min="5381" max="5381" width="5.90625" bestFit="1" customWidth="1"/>
    <col min="5388" max="5388" width="0" hidden="1" customWidth="1"/>
    <col min="5633" max="5633" width="5.453125" bestFit="1" customWidth="1"/>
    <col min="5634" max="5634" width="10.08984375" bestFit="1" customWidth="1"/>
    <col min="5635" max="5635" width="18.6328125" customWidth="1"/>
    <col min="5636" max="5636" width="16.90625" customWidth="1"/>
    <col min="5637" max="5637" width="5.90625" bestFit="1" customWidth="1"/>
    <col min="5644" max="5644" width="0" hidden="1" customWidth="1"/>
    <col min="5889" max="5889" width="5.453125" bestFit="1" customWidth="1"/>
    <col min="5890" max="5890" width="10.08984375" bestFit="1" customWidth="1"/>
    <col min="5891" max="5891" width="18.6328125" customWidth="1"/>
    <col min="5892" max="5892" width="16.90625" customWidth="1"/>
    <col min="5893" max="5893" width="5.90625" bestFit="1" customWidth="1"/>
    <col min="5900" max="5900" width="0" hidden="1" customWidth="1"/>
    <col min="6145" max="6145" width="5.453125" bestFit="1" customWidth="1"/>
    <col min="6146" max="6146" width="10.08984375" bestFit="1" customWidth="1"/>
    <col min="6147" max="6147" width="18.6328125" customWidth="1"/>
    <col min="6148" max="6148" width="16.90625" customWidth="1"/>
    <col min="6149" max="6149" width="5.90625" bestFit="1" customWidth="1"/>
    <col min="6156" max="6156" width="0" hidden="1" customWidth="1"/>
    <col min="6401" max="6401" width="5.453125" bestFit="1" customWidth="1"/>
    <col min="6402" max="6402" width="10.08984375" bestFit="1" customWidth="1"/>
    <col min="6403" max="6403" width="18.6328125" customWidth="1"/>
    <col min="6404" max="6404" width="16.90625" customWidth="1"/>
    <col min="6405" max="6405" width="5.90625" bestFit="1" customWidth="1"/>
    <col min="6412" max="6412" width="0" hidden="1" customWidth="1"/>
    <col min="6657" max="6657" width="5.453125" bestFit="1" customWidth="1"/>
    <col min="6658" max="6658" width="10.08984375" bestFit="1" customWidth="1"/>
    <col min="6659" max="6659" width="18.6328125" customWidth="1"/>
    <col min="6660" max="6660" width="16.90625" customWidth="1"/>
    <col min="6661" max="6661" width="5.90625" bestFit="1" customWidth="1"/>
    <col min="6668" max="6668" width="0" hidden="1" customWidth="1"/>
    <col min="6913" max="6913" width="5.453125" bestFit="1" customWidth="1"/>
    <col min="6914" max="6914" width="10.08984375" bestFit="1" customWidth="1"/>
    <col min="6915" max="6915" width="18.6328125" customWidth="1"/>
    <col min="6916" max="6916" width="16.90625" customWidth="1"/>
    <col min="6917" max="6917" width="5.90625" bestFit="1" customWidth="1"/>
    <col min="6924" max="6924" width="0" hidden="1" customWidth="1"/>
    <col min="7169" max="7169" width="5.453125" bestFit="1" customWidth="1"/>
    <col min="7170" max="7170" width="10.08984375" bestFit="1" customWidth="1"/>
    <col min="7171" max="7171" width="18.6328125" customWidth="1"/>
    <col min="7172" max="7172" width="16.90625" customWidth="1"/>
    <col min="7173" max="7173" width="5.90625" bestFit="1" customWidth="1"/>
    <col min="7180" max="7180" width="0" hidden="1" customWidth="1"/>
    <col min="7425" max="7425" width="5.453125" bestFit="1" customWidth="1"/>
    <col min="7426" max="7426" width="10.08984375" bestFit="1" customWidth="1"/>
    <col min="7427" max="7427" width="18.6328125" customWidth="1"/>
    <col min="7428" max="7428" width="16.90625" customWidth="1"/>
    <col min="7429" max="7429" width="5.90625" bestFit="1" customWidth="1"/>
    <col min="7436" max="7436" width="0" hidden="1" customWidth="1"/>
    <col min="7681" max="7681" width="5.453125" bestFit="1" customWidth="1"/>
    <col min="7682" max="7682" width="10.08984375" bestFit="1" customWidth="1"/>
    <col min="7683" max="7683" width="18.6328125" customWidth="1"/>
    <col min="7684" max="7684" width="16.90625" customWidth="1"/>
    <col min="7685" max="7685" width="5.90625" bestFit="1" customWidth="1"/>
    <col min="7692" max="7692" width="0" hidden="1" customWidth="1"/>
    <col min="7937" max="7937" width="5.453125" bestFit="1" customWidth="1"/>
    <col min="7938" max="7938" width="10.08984375" bestFit="1" customWidth="1"/>
    <col min="7939" max="7939" width="18.6328125" customWidth="1"/>
    <col min="7940" max="7940" width="16.90625" customWidth="1"/>
    <col min="7941" max="7941" width="5.90625" bestFit="1" customWidth="1"/>
    <col min="7948" max="7948" width="0" hidden="1" customWidth="1"/>
    <col min="8193" max="8193" width="5.453125" bestFit="1" customWidth="1"/>
    <col min="8194" max="8194" width="10.08984375" bestFit="1" customWidth="1"/>
    <col min="8195" max="8195" width="18.6328125" customWidth="1"/>
    <col min="8196" max="8196" width="16.90625" customWidth="1"/>
    <col min="8197" max="8197" width="5.90625" bestFit="1" customWidth="1"/>
    <col min="8204" max="8204" width="0" hidden="1" customWidth="1"/>
    <col min="8449" max="8449" width="5.453125" bestFit="1" customWidth="1"/>
    <col min="8450" max="8450" width="10.08984375" bestFit="1" customWidth="1"/>
    <col min="8451" max="8451" width="18.6328125" customWidth="1"/>
    <col min="8452" max="8452" width="16.90625" customWidth="1"/>
    <col min="8453" max="8453" width="5.90625" bestFit="1" customWidth="1"/>
    <col min="8460" max="8460" width="0" hidden="1" customWidth="1"/>
    <col min="8705" max="8705" width="5.453125" bestFit="1" customWidth="1"/>
    <col min="8706" max="8706" width="10.08984375" bestFit="1" customWidth="1"/>
    <col min="8707" max="8707" width="18.6328125" customWidth="1"/>
    <col min="8708" max="8708" width="16.90625" customWidth="1"/>
    <col min="8709" max="8709" width="5.90625" bestFit="1" customWidth="1"/>
    <col min="8716" max="8716" width="0" hidden="1" customWidth="1"/>
    <col min="8961" max="8961" width="5.453125" bestFit="1" customWidth="1"/>
    <col min="8962" max="8962" width="10.08984375" bestFit="1" customWidth="1"/>
    <col min="8963" max="8963" width="18.6328125" customWidth="1"/>
    <col min="8964" max="8964" width="16.90625" customWidth="1"/>
    <col min="8965" max="8965" width="5.90625" bestFit="1" customWidth="1"/>
    <col min="8972" max="8972" width="0" hidden="1" customWidth="1"/>
    <col min="9217" max="9217" width="5.453125" bestFit="1" customWidth="1"/>
    <col min="9218" max="9218" width="10.08984375" bestFit="1" customWidth="1"/>
    <col min="9219" max="9219" width="18.6328125" customWidth="1"/>
    <col min="9220" max="9220" width="16.90625" customWidth="1"/>
    <col min="9221" max="9221" width="5.90625" bestFit="1" customWidth="1"/>
    <col min="9228" max="9228" width="0" hidden="1" customWidth="1"/>
    <col min="9473" max="9473" width="5.453125" bestFit="1" customWidth="1"/>
    <col min="9474" max="9474" width="10.08984375" bestFit="1" customWidth="1"/>
    <col min="9475" max="9475" width="18.6328125" customWidth="1"/>
    <col min="9476" max="9476" width="16.90625" customWidth="1"/>
    <col min="9477" max="9477" width="5.90625" bestFit="1" customWidth="1"/>
    <col min="9484" max="9484" width="0" hidden="1" customWidth="1"/>
    <col min="9729" max="9729" width="5.453125" bestFit="1" customWidth="1"/>
    <col min="9730" max="9730" width="10.08984375" bestFit="1" customWidth="1"/>
    <col min="9731" max="9731" width="18.6328125" customWidth="1"/>
    <col min="9732" max="9732" width="16.90625" customWidth="1"/>
    <col min="9733" max="9733" width="5.90625" bestFit="1" customWidth="1"/>
    <col min="9740" max="9740" width="0" hidden="1" customWidth="1"/>
    <col min="9985" max="9985" width="5.453125" bestFit="1" customWidth="1"/>
    <col min="9986" max="9986" width="10.08984375" bestFit="1" customWidth="1"/>
    <col min="9987" max="9987" width="18.6328125" customWidth="1"/>
    <col min="9988" max="9988" width="16.90625" customWidth="1"/>
    <col min="9989" max="9989" width="5.90625" bestFit="1" customWidth="1"/>
    <col min="9996" max="9996" width="0" hidden="1" customWidth="1"/>
    <col min="10241" max="10241" width="5.453125" bestFit="1" customWidth="1"/>
    <col min="10242" max="10242" width="10.08984375" bestFit="1" customWidth="1"/>
    <col min="10243" max="10243" width="18.6328125" customWidth="1"/>
    <col min="10244" max="10244" width="16.90625" customWidth="1"/>
    <col min="10245" max="10245" width="5.90625" bestFit="1" customWidth="1"/>
    <col min="10252" max="10252" width="0" hidden="1" customWidth="1"/>
    <col min="10497" max="10497" width="5.453125" bestFit="1" customWidth="1"/>
    <col min="10498" max="10498" width="10.08984375" bestFit="1" customWidth="1"/>
    <col min="10499" max="10499" width="18.6328125" customWidth="1"/>
    <col min="10500" max="10500" width="16.90625" customWidth="1"/>
    <col min="10501" max="10501" width="5.90625" bestFit="1" customWidth="1"/>
    <col min="10508" max="10508" width="0" hidden="1" customWidth="1"/>
    <col min="10753" max="10753" width="5.453125" bestFit="1" customWidth="1"/>
    <col min="10754" max="10754" width="10.08984375" bestFit="1" customWidth="1"/>
    <col min="10755" max="10755" width="18.6328125" customWidth="1"/>
    <col min="10756" max="10756" width="16.90625" customWidth="1"/>
    <col min="10757" max="10757" width="5.90625" bestFit="1" customWidth="1"/>
    <col min="10764" max="10764" width="0" hidden="1" customWidth="1"/>
    <col min="11009" max="11009" width="5.453125" bestFit="1" customWidth="1"/>
    <col min="11010" max="11010" width="10.08984375" bestFit="1" customWidth="1"/>
    <col min="11011" max="11011" width="18.6328125" customWidth="1"/>
    <col min="11012" max="11012" width="16.90625" customWidth="1"/>
    <col min="11013" max="11013" width="5.90625" bestFit="1" customWidth="1"/>
    <col min="11020" max="11020" width="0" hidden="1" customWidth="1"/>
    <col min="11265" max="11265" width="5.453125" bestFit="1" customWidth="1"/>
    <col min="11266" max="11266" width="10.08984375" bestFit="1" customWidth="1"/>
    <col min="11267" max="11267" width="18.6328125" customWidth="1"/>
    <col min="11268" max="11268" width="16.90625" customWidth="1"/>
    <col min="11269" max="11269" width="5.90625" bestFit="1" customWidth="1"/>
    <col min="11276" max="11276" width="0" hidden="1" customWidth="1"/>
    <col min="11521" max="11521" width="5.453125" bestFit="1" customWidth="1"/>
    <col min="11522" max="11522" width="10.08984375" bestFit="1" customWidth="1"/>
    <col min="11523" max="11523" width="18.6328125" customWidth="1"/>
    <col min="11524" max="11524" width="16.90625" customWidth="1"/>
    <col min="11525" max="11525" width="5.90625" bestFit="1" customWidth="1"/>
    <col min="11532" max="11532" width="0" hidden="1" customWidth="1"/>
    <col min="11777" max="11777" width="5.453125" bestFit="1" customWidth="1"/>
    <col min="11778" max="11778" width="10.08984375" bestFit="1" customWidth="1"/>
    <col min="11779" max="11779" width="18.6328125" customWidth="1"/>
    <col min="11780" max="11780" width="16.90625" customWidth="1"/>
    <col min="11781" max="11781" width="5.90625" bestFit="1" customWidth="1"/>
    <col min="11788" max="11788" width="0" hidden="1" customWidth="1"/>
    <col min="12033" max="12033" width="5.453125" bestFit="1" customWidth="1"/>
    <col min="12034" max="12034" width="10.08984375" bestFit="1" customWidth="1"/>
    <col min="12035" max="12035" width="18.6328125" customWidth="1"/>
    <col min="12036" max="12036" width="16.90625" customWidth="1"/>
    <col min="12037" max="12037" width="5.90625" bestFit="1" customWidth="1"/>
    <col min="12044" max="12044" width="0" hidden="1" customWidth="1"/>
    <col min="12289" max="12289" width="5.453125" bestFit="1" customWidth="1"/>
    <col min="12290" max="12290" width="10.08984375" bestFit="1" customWidth="1"/>
    <col min="12291" max="12291" width="18.6328125" customWidth="1"/>
    <col min="12292" max="12292" width="16.90625" customWidth="1"/>
    <col min="12293" max="12293" width="5.90625" bestFit="1" customWidth="1"/>
    <col min="12300" max="12300" width="0" hidden="1" customWidth="1"/>
    <col min="12545" max="12545" width="5.453125" bestFit="1" customWidth="1"/>
    <col min="12546" max="12546" width="10.08984375" bestFit="1" customWidth="1"/>
    <col min="12547" max="12547" width="18.6328125" customWidth="1"/>
    <col min="12548" max="12548" width="16.90625" customWidth="1"/>
    <col min="12549" max="12549" width="5.90625" bestFit="1" customWidth="1"/>
    <col min="12556" max="12556" width="0" hidden="1" customWidth="1"/>
    <col min="12801" max="12801" width="5.453125" bestFit="1" customWidth="1"/>
    <col min="12802" max="12802" width="10.08984375" bestFit="1" customWidth="1"/>
    <col min="12803" max="12803" width="18.6328125" customWidth="1"/>
    <col min="12804" max="12804" width="16.90625" customWidth="1"/>
    <col min="12805" max="12805" width="5.90625" bestFit="1" customWidth="1"/>
    <col min="12812" max="12812" width="0" hidden="1" customWidth="1"/>
    <col min="13057" max="13057" width="5.453125" bestFit="1" customWidth="1"/>
    <col min="13058" max="13058" width="10.08984375" bestFit="1" customWidth="1"/>
    <col min="13059" max="13059" width="18.6328125" customWidth="1"/>
    <col min="13060" max="13060" width="16.90625" customWidth="1"/>
    <col min="13061" max="13061" width="5.90625" bestFit="1" customWidth="1"/>
    <col min="13068" max="13068" width="0" hidden="1" customWidth="1"/>
    <col min="13313" max="13313" width="5.453125" bestFit="1" customWidth="1"/>
    <col min="13314" max="13314" width="10.08984375" bestFit="1" customWidth="1"/>
    <col min="13315" max="13315" width="18.6328125" customWidth="1"/>
    <col min="13316" max="13316" width="16.90625" customWidth="1"/>
    <col min="13317" max="13317" width="5.90625" bestFit="1" customWidth="1"/>
    <col min="13324" max="13324" width="0" hidden="1" customWidth="1"/>
    <col min="13569" max="13569" width="5.453125" bestFit="1" customWidth="1"/>
    <col min="13570" max="13570" width="10.08984375" bestFit="1" customWidth="1"/>
    <col min="13571" max="13571" width="18.6328125" customWidth="1"/>
    <col min="13572" max="13572" width="16.90625" customWidth="1"/>
    <col min="13573" max="13573" width="5.90625" bestFit="1" customWidth="1"/>
    <col min="13580" max="13580" width="0" hidden="1" customWidth="1"/>
    <col min="13825" max="13825" width="5.453125" bestFit="1" customWidth="1"/>
    <col min="13826" max="13826" width="10.08984375" bestFit="1" customWidth="1"/>
    <col min="13827" max="13827" width="18.6328125" customWidth="1"/>
    <col min="13828" max="13828" width="16.90625" customWidth="1"/>
    <col min="13829" max="13829" width="5.90625" bestFit="1" customWidth="1"/>
    <col min="13836" max="13836" width="0" hidden="1" customWidth="1"/>
    <col min="14081" max="14081" width="5.453125" bestFit="1" customWidth="1"/>
    <col min="14082" max="14082" width="10.08984375" bestFit="1" customWidth="1"/>
    <col min="14083" max="14083" width="18.6328125" customWidth="1"/>
    <col min="14084" max="14084" width="16.90625" customWidth="1"/>
    <col min="14085" max="14085" width="5.90625" bestFit="1" customWidth="1"/>
    <col min="14092" max="14092" width="0" hidden="1" customWidth="1"/>
    <col min="14337" max="14337" width="5.453125" bestFit="1" customWidth="1"/>
    <col min="14338" max="14338" width="10.08984375" bestFit="1" customWidth="1"/>
    <col min="14339" max="14339" width="18.6328125" customWidth="1"/>
    <col min="14340" max="14340" width="16.90625" customWidth="1"/>
    <col min="14341" max="14341" width="5.90625" bestFit="1" customWidth="1"/>
    <col min="14348" max="14348" width="0" hidden="1" customWidth="1"/>
    <col min="14593" max="14593" width="5.453125" bestFit="1" customWidth="1"/>
    <col min="14594" max="14594" width="10.08984375" bestFit="1" customWidth="1"/>
    <col min="14595" max="14595" width="18.6328125" customWidth="1"/>
    <col min="14596" max="14596" width="16.90625" customWidth="1"/>
    <col min="14597" max="14597" width="5.90625" bestFit="1" customWidth="1"/>
    <col min="14604" max="14604" width="0" hidden="1" customWidth="1"/>
    <col min="14849" max="14849" width="5.453125" bestFit="1" customWidth="1"/>
    <col min="14850" max="14850" width="10.08984375" bestFit="1" customWidth="1"/>
    <col min="14851" max="14851" width="18.6328125" customWidth="1"/>
    <col min="14852" max="14852" width="16.90625" customWidth="1"/>
    <col min="14853" max="14853" width="5.90625" bestFit="1" customWidth="1"/>
    <col min="14860" max="14860" width="0" hidden="1" customWidth="1"/>
    <col min="15105" max="15105" width="5.453125" bestFit="1" customWidth="1"/>
    <col min="15106" max="15106" width="10.08984375" bestFit="1" customWidth="1"/>
    <col min="15107" max="15107" width="18.6328125" customWidth="1"/>
    <col min="15108" max="15108" width="16.90625" customWidth="1"/>
    <col min="15109" max="15109" width="5.90625" bestFit="1" customWidth="1"/>
    <col min="15116" max="15116" width="0" hidden="1" customWidth="1"/>
    <col min="15361" max="15361" width="5.453125" bestFit="1" customWidth="1"/>
    <col min="15362" max="15362" width="10.08984375" bestFit="1" customWidth="1"/>
    <col min="15363" max="15363" width="18.6328125" customWidth="1"/>
    <col min="15364" max="15364" width="16.90625" customWidth="1"/>
    <col min="15365" max="15365" width="5.90625" bestFit="1" customWidth="1"/>
    <col min="15372" max="15372" width="0" hidden="1" customWidth="1"/>
    <col min="15617" max="15617" width="5.453125" bestFit="1" customWidth="1"/>
    <col min="15618" max="15618" width="10.08984375" bestFit="1" customWidth="1"/>
    <col min="15619" max="15619" width="18.6328125" customWidth="1"/>
    <col min="15620" max="15620" width="16.90625" customWidth="1"/>
    <col min="15621" max="15621" width="5.90625" bestFit="1" customWidth="1"/>
    <col min="15628" max="15628" width="0" hidden="1" customWidth="1"/>
    <col min="15873" max="15873" width="5.453125" bestFit="1" customWidth="1"/>
    <col min="15874" max="15874" width="10.08984375" bestFit="1" customWidth="1"/>
    <col min="15875" max="15875" width="18.6328125" customWidth="1"/>
    <col min="15876" max="15876" width="16.90625" customWidth="1"/>
    <col min="15877" max="15877" width="5.90625" bestFit="1" customWidth="1"/>
    <col min="15884" max="15884" width="0" hidden="1" customWidth="1"/>
    <col min="16129" max="16129" width="5.453125" bestFit="1" customWidth="1"/>
    <col min="16130" max="16130" width="10.08984375" bestFit="1" customWidth="1"/>
    <col min="16131" max="16131" width="18.6328125" customWidth="1"/>
    <col min="16132" max="16132" width="16.90625" customWidth="1"/>
    <col min="16133" max="16133" width="5.90625" bestFit="1" customWidth="1"/>
    <col min="16140" max="16140" width="0" hidden="1" customWidth="1"/>
  </cols>
  <sheetData>
    <row r="1" spans="1:14" ht="15.5" x14ac:dyDescent="0.35">
      <c r="A1" s="1" t="s">
        <v>0</v>
      </c>
      <c r="B1" s="2"/>
      <c r="C1" s="2"/>
      <c r="D1" s="2"/>
      <c r="E1" s="2"/>
    </row>
    <row r="2" spans="1:14" ht="15.5" x14ac:dyDescent="0.35">
      <c r="A2" s="3" t="str">
        <f>[1]Events!D2</f>
        <v>Millersville, Maryland</v>
      </c>
      <c r="B2" s="4"/>
      <c r="C2" s="4"/>
      <c r="D2" s="4"/>
      <c r="E2" s="4"/>
    </row>
    <row r="3" spans="1:14" ht="15.5" x14ac:dyDescent="0.35">
      <c r="A3" s="3" t="s">
        <v>1</v>
      </c>
      <c r="B3" s="4"/>
      <c r="C3" s="4"/>
      <c r="D3" s="4"/>
      <c r="E3" s="4"/>
    </row>
    <row r="4" spans="1:14" ht="15" thickBot="1" x14ac:dyDescent="0.4"/>
    <row r="5" spans="1:14" ht="15" thickBot="1" x14ac:dyDescent="0.4">
      <c r="A5" s="6" t="s">
        <v>31</v>
      </c>
      <c r="B5" s="21"/>
      <c r="C5" s="21"/>
      <c r="D5" s="21"/>
      <c r="E5" s="22"/>
    </row>
    <row r="6" spans="1:14" ht="15" thickBot="1" x14ac:dyDescent="0.4"/>
    <row r="7" spans="1:14" ht="15" thickBot="1" x14ac:dyDescent="0.4">
      <c r="A7" s="6" t="s">
        <v>2</v>
      </c>
      <c r="B7" s="21"/>
      <c r="C7" s="21"/>
      <c r="D7" s="21"/>
      <c r="E7" s="22"/>
      <c r="G7" s="4"/>
      <c r="H7" s="4"/>
      <c r="I7" s="4"/>
      <c r="J7" s="4"/>
      <c r="K7" s="4"/>
      <c r="L7" s="4"/>
      <c r="M7" s="4"/>
      <c r="N7" s="4"/>
    </row>
    <row r="8" spans="1:14" s="26" customFormat="1" x14ac:dyDescent="0.35">
      <c r="A8" s="23" t="s">
        <v>4</v>
      </c>
      <c r="B8" s="24" t="s">
        <v>5</v>
      </c>
      <c r="C8" s="24" t="s">
        <v>6</v>
      </c>
      <c r="D8" s="24" t="s">
        <v>7</v>
      </c>
      <c r="E8" s="24" t="s">
        <v>12</v>
      </c>
      <c r="L8" s="26" t="s">
        <v>14</v>
      </c>
    </row>
    <row r="9" spans="1:14" x14ac:dyDescent="0.35">
      <c r="A9" s="12">
        <f>IF('[1]Grand Champion by Division'!E220="","",'[1]Grand Champion by Division'!E220)</f>
        <v>1</v>
      </c>
      <c r="B9" s="13" t="str">
        <f>IF(A9="","",VLOOKUP(L9,[1]Events!$C$6:$AF$205,13,FALSE))</f>
        <v>Tim</v>
      </c>
      <c r="C9" s="13" t="str">
        <f>IF(A9="","",VLOOKUP(L9,[1]Events!$C$6:$AF$205,14,FALSE))</f>
        <v>Hauck</v>
      </c>
      <c r="D9" s="13" t="str">
        <f>IF(A9="","",VLOOKUP(L9,[1]Events!$C$6:$AF$205,12,FALSE))</f>
        <v>Kona</v>
      </c>
      <c r="E9" s="20">
        <f>IF(A9="","",'[1]Grand Champion by Division'!D220)</f>
        <v>127.25</v>
      </c>
      <c r="F9" s="16"/>
      <c r="G9" s="16"/>
      <c r="H9" s="16"/>
      <c r="I9" s="16"/>
      <c r="J9" s="16"/>
      <c r="K9" s="16"/>
      <c r="L9" t="str">
        <f>IF(A9="","",'[1]Grand Champion by Division'!B220)</f>
        <v>Kona / Tim</v>
      </c>
    </row>
    <row r="10" spans="1:14" x14ac:dyDescent="0.35">
      <c r="A10" s="12">
        <f>IF('[1]Grand Champion by Division'!E221="","",'[1]Grand Champion by Division'!E221)</f>
        <v>2</v>
      </c>
      <c r="B10" s="13" t="str">
        <f>IF(A10="","",VLOOKUP(L10,[1]Events!$C$6:$AF$205,13,FALSE))</f>
        <v>Ceirra</v>
      </c>
      <c r="C10" s="13" t="str">
        <f>IF(A10="","",VLOOKUP(L10,[1]Events!$C$6:$AF$205,14,FALSE))</f>
        <v>Zeigler</v>
      </c>
      <c r="D10" s="13" t="str">
        <f>IF(A10="","",VLOOKUP(L10,[1]Events!$C$6:$AF$205,12,FALSE))</f>
        <v>Stacey</v>
      </c>
      <c r="E10" s="20">
        <f>IF(A10="","",'[1]Grand Champion by Division'!D221)</f>
        <v>104.5</v>
      </c>
      <c r="F10" s="16"/>
      <c r="G10" s="16"/>
      <c r="H10" s="16"/>
      <c r="I10" s="16"/>
      <c r="J10" s="16"/>
      <c r="K10" s="16"/>
      <c r="L10" t="str">
        <f>IF(A10="","",'[1]Grand Champion by Division'!B221)</f>
        <v>Stacey</v>
      </c>
    </row>
    <row r="11" spans="1:14" x14ac:dyDescent="0.35">
      <c r="A11" s="12">
        <f>IF('[1]Grand Champion by Division'!E222="","",'[1]Grand Champion by Division'!E222)</f>
        <v>3</v>
      </c>
      <c r="B11" s="13" t="str">
        <f>IF(A11="","",VLOOKUP(L11,[1]Events!$C$6:$AF$205,13,FALSE))</f>
        <v>Alan</v>
      </c>
      <c r="C11" s="13" t="str">
        <f>IF(A11="","",VLOOKUP(L11,[1]Events!$C$6:$AF$205,14,FALSE))</f>
        <v>Eckman</v>
      </c>
      <c r="D11" s="13" t="str">
        <f>IF(A11="","",VLOOKUP(L11,[1]Events!$C$6:$AF$205,12,FALSE))</f>
        <v>Blue</v>
      </c>
      <c r="E11" s="20">
        <f>IF(A11="","",'[1]Grand Champion by Division'!D222)</f>
        <v>92.75</v>
      </c>
      <c r="F11" s="16"/>
      <c r="G11" s="16"/>
      <c r="H11" s="16"/>
      <c r="I11" s="16"/>
      <c r="J11" s="16"/>
      <c r="K11" s="16"/>
      <c r="L11" t="str">
        <f>IF(A11="","",'[1]Grand Champion by Division'!B222)</f>
        <v>Blue</v>
      </c>
    </row>
    <row r="12" spans="1:14" x14ac:dyDescent="0.35">
      <c r="A12" s="12">
        <f>IF('[1]Grand Champion by Division'!E223="","",'[1]Grand Champion by Division'!E223)</f>
        <v>4</v>
      </c>
      <c r="B12" s="13" t="str">
        <f>IF(A12="","",VLOOKUP(L12,[1]Events!$C$6:$AF$205,13,FALSE))</f>
        <v>Criss</v>
      </c>
      <c r="C12" s="13" t="str">
        <f>IF(A12="","",VLOOKUP(L12,[1]Events!$C$6:$AF$205,14,FALSE))</f>
        <v>Brown</v>
      </c>
      <c r="D12" s="13" t="str">
        <f>IF(A12="","",VLOOKUP(L12,[1]Events!$C$6:$AF$205,12,FALSE))</f>
        <v>Sizzle</v>
      </c>
      <c r="E12" s="20">
        <f>IF(A12="","",'[1]Grand Champion by Division'!D223)</f>
        <v>91.75</v>
      </c>
      <c r="F12" s="16"/>
      <c r="G12" s="16"/>
      <c r="H12" s="16"/>
      <c r="I12" s="16"/>
      <c r="J12" s="16"/>
      <c r="K12" s="16"/>
      <c r="L12" t="str">
        <f>IF(A12="","",'[1]Grand Champion by Division'!B223)</f>
        <v>Sizzle</v>
      </c>
    </row>
    <row r="13" spans="1:14" x14ac:dyDescent="0.35">
      <c r="A13" s="12">
        <f>IF('[1]Grand Champion by Division'!E224="","",'[1]Grand Champion by Division'!E224)</f>
        <v>5</v>
      </c>
      <c r="B13" s="13" t="str">
        <f>IF(A13="","",VLOOKUP(L13,[1]Events!$C$6:$AF$205,13,FALSE))</f>
        <v>Criss</v>
      </c>
      <c r="C13" s="13" t="str">
        <f>IF(A13="","",VLOOKUP(L13,[1]Events!$C$6:$AF$205,14,FALSE))</f>
        <v>Brown</v>
      </c>
      <c r="D13" s="13" t="str">
        <f>IF(A13="","",VLOOKUP(L13,[1]Events!$C$6:$AF$205,12,FALSE))</f>
        <v>Bullet</v>
      </c>
      <c r="E13" s="20">
        <f>IF(A13="","",'[1]Grand Champion by Division'!D224)</f>
        <v>85.5</v>
      </c>
      <c r="F13" s="16"/>
      <c r="G13" s="16"/>
      <c r="H13" s="16"/>
      <c r="I13" s="16"/>
      <c r="J13" s="16"/>
      <c r="K13" s="16"/>
      <c r="L13" t="str">
        <f>IF(A13="","",'[1]Grand Champion by Division'!B224)</f>
        <v>Bullet</v>
      </c>
    </row>
    <row r="14" spans="1:14" x14ac:dyDescent="0.35">
      <c r="A14" s="12">
        <f>IF('[1]Grand Champion by Division'!E225="","",'[1]Grand Champion by Division'!E225)</f>
        <v>6</v>
      </c>
      <c r="B14" s="13" t="str">
        <f>IF(A14="","",VLOOKUP(L14,[1]Events!$C$6:$AF$205,13,FALSE))</f>
        <v>Todd</v>
      </c>
      <c r="C14" s="13" t="str">
        <f>IF(A14="","",VLOOKUP(L14,[1]Events!$C$6:$AF$205,14,FALSE))</f>
        <v>Queen</v>
      </c>
      <c r="D14" s="13" t="str">
        <f>IF(A14="","",VLOOKUP(L14,[1]Events!$C$6:$AF$205,12,FALSE))</f>
        <v>EddiE</v>
      </c>
      <c r="E14" s="20">
        <f>IF(A14="","",'[1]Grand Champion by Division'!D225)</f>
        <v>76.25</v>
      </c>
      <c r="F14" s="16"/>
      <c r="G14" s="16"/>
      <c r="H14" s="16"/>
      <c r="I14" s="16"/>
      <c r="J14" s="16"/>
      <c r="K14" s="16"/>
      <c r="L14" t="str">
        <f>IF(A14="","",'[1]Grand Champion by Division'!B225)</f>
        <v>EddiE</v>
      </c>
    </row>
    <row r="15" spans="1:14" x14ac:dyDescent="0.35">
      <c r="A15" s="12">
        <f>IF('[1]Grand Champion by Division'!E226="","",'[1]Grand Champion by Division'!E226)</f>
        <v>7</v>
      </c>
      <c r="B15" s="13" t="str">
        <f>IF(A15="","",VLOOKUP(L15,[1]Events!$C$6:$AF$205,13,FALSE))</f>
        <v>Ceirra</v>
      </c>
      <c r="C15" s="13" t="str">
        <f>IF(A15="","",VLOOKUP(L15,[1]Events!$C$6:$AF$205,14,FALSE))</f>
        <v>Zeigler</v>
      </c>
      <c r="D15" s="13" t="str">
        <f>IF(A15="","",VLOOKUP(L15,[1]Events!$C$6:$AF$205,12,FALSE))</f>
        <v>Swish</v>
      </c>
      <c r="E15" s="20">
        <f>IF(A15="","",'[1]Grand Champion by Division'!D226)</f>
        <v>75</v>
      </c>
      <c r="F15" s="16"/>
      <c r="G15" s="16"/>
      <c r="H15" s="16"/>
      <c r="I15" s="16"/>
      <c r="J15" s="16"/>
      <c r="K15" s="16"/>
      <c r="L15" t="str">
        <f>IF(A15="","",'[1]Grand Champion by Division'!B226)</f>
        <v>Swish</v>
      </c>
    </row>
    <row r="16" spans="1:14" x14ac:dyDescent="0.35">
      <c r="A16" s="12">
        <f>IF('[1]Grand Champion by Division'!E227="","",'[1]Grand Champion by Division'!E227)</f>
        <v>8</v>
      </c>
      <c r="B16" s="13" t="str">
        <f>IF(A16="","",VLOOKUP(L16,[1]Events!$C$6:$AF$205,13,FALSE))</f>
        <v>Frank</v>
      </c>
      <c r="C16" s="13" t="str">
        <f>IF(A16="","",VLOOKUP(L16,[1]Events!$C$6:$AF$205,14,FALSE))</f>
        <v>Montgomery</v>
      </c>
      <c r="D16" s="13" t="str">
        <f>IF(A16="","",VLOOKUP(L16,[1]Events!$C$6:$AF$205,12,FALSE))</f>
        <v>Fever</v>
      </c>
      <c r="E16" s="20">
        <f>IF(A16="","",'[1]Grand Champion by Division'!D227)</f>
        <v>73.25</v>
      </c>
      <c r="F16" s="16"/>
      <c r="G16" s="16"/>
      <c r="H16" s="16"/>
      <c r="I16" s="16"/>
      <c r="J16" s="16"/>
      <c r="K16" s="16"/>
      <c r="L16" t="str">
        <f>IF(A16="","",'[1]Grand Champion by Division'!B227)</f>
        <v>Fever</v>
      </c>
    </row>
    <row r="17" spans="1:12" x14ac:dyDescent="0.35">
      <c r="A17" s="12">
        <f>IF('[1]Grand Champion by Division'!E228="","",'[1]Grand Champion by Division'!E228)</f>
        <v>9</v>
      </c>
      <c r="B17" s="13" t="str">
        <f>IF(A17="","",VLOOKUP(L17,[1]Events!$C$6:$AF$205,13,FALSE))</f>
        <v>Jeff</v>
      </c>
      <c r="C17" s="13" t="str">
        <f>IF(A17="","",VLOOKUP(L17,[1]Events!$C$6:$AF$205,14,FALSE))</f>
        <v>Bergquist</v>
      </c>
      <c r="D17" s="13" t="str">
        <f>IF(A17="","",VLOOKUP(L17,[1]Events!$C$6:$AF$205,12,FALSE))</f>
        <v>Chloe</v>
      </c>
      <c r="E17" s="20">
        <f>IF(A17="","",'[1]Grand Champion by Division'!D228)</f>
        <v>73</v>
      </c>
      <c r="F17" s="16"/>
      <c r="G17" s="16"/>
      <c r="H17" s="16"/>
      <c r="I17" s="16"/>
      <c r="J17" s="16"/>
      <c r="K17" s="16"/>
      <c r="L17" t="str">
        <f>IF(A17="","",'[1]Grand Champion by Division'!B228)</f>
        <v>Chloe / Jeff</v>
      </c>
    </row>
    <row r="18" spans="1:12" x14ac:dyDescent="0.35">
      <c r="A18" s="12">
        <f>IF('[1]Grand Champion by Division'!E229="","",'[1]Grand Champion by Division'!E229)</f>
        <v>10</v>
      </c>
      <c r="B18" s="13" t="str">
        <f>IF(A18="","",VLOOKUP(L18,[1]Events!$C$6:$AF$205,13,FALSE))</f>
        <v>Birgit</v>
      </c>
      <c r="C18" s="13" t="str">
        <f>IF(A18="","",VLOOKUP(L18,[1]Events!$C$6:$AF$205,14,FALSE))</f>
        <v>Locklear</v>
      </c>
      <c r="D18" s="13" t="str">
        <f>IF(A18="","",VLOOKUP(L18,[1]Events!$C$6:$AF$205,12,FALSE))</f>
        <v>Ahi</v>
      </c>
      <c r="E18" s="20">
        <f>IF(A18="","",'[1]Grand Champion by Division'!D229)</f>
        <v>66</v>
      </c>
      <c r="F18" s="16"/>
      <c r="G18" s="16"/>
      <c r="H18" s="16"/>
      <c r="I18" s="16"/>
      <c r="J18" s="16"/>
      <c r="K18" s="16"/>
      <c r="L18" t="str">
        <f>IF(A18="","",'[1]Grand Champion by Division'!B229)</f>
        <v>Ahi</v>
      </c>
    </row>
    <row r="19" spans="1:12" x14ac:dyDescent="0.35">
      <c r="A19" s="12">
        <f>IF('[1]Grand Champion by Division'!E230="","",'[1]Grand Champion by Division'!E230)</f>
        <v>11</v>
      </c>
      <c r="B19" s="13" t="str">
        <f>IF(A19="","",VLOOKUP(L19,[1]Events!$C$6:$AF$205,13,FALSE))</f>
        <v>Birgit</v>
      </c>
      <c r="C19" s="13" t="str">
        <f>IF(A19="","",VLOOKUP(L19,[1]Events!$C$6:$AF$205,14,FALSE))</f>
        <v>Locklear</v>
      </c>
      <c r="D19" s="13" t="str">
        <f>IF(A19="","",VLOOKUP(L19,[1]Events!$C$6:$AF$205,12,FALSE))</f>
        <v>Pyro</v>
      </c>
      <c r="E19" s="20">
        <f>IF(A19="","",'[1]Grand Champion by Division'!D230)</f>
        <v>65</v>
      </c>
      <c r="F19" s="16"/>
      <c r="G19" s="16"/>
      <c r="H19" s="16"/>
      <c r="I19" s="16"/>
      <c r="J19" s="16"/>
      <c r="K19" s="16"/>
      <c r="L19" t="str">
        <f>IF(A19="","",'[1]Grand Champion by Division'!B230)</f>
        <v>Pyro / Birgit</v>
      </c>
    </row>
    <row r="20" spans="1:12" x14ac:dyDescent="0.35">
      <c r="A20" s="12">
        <f>IF('[1]Grand Champion by Division'!E231="","",'[1]Grand Champion by Division'!E231)</f>
        <v>12</v>
      </c>
      <c r="B20" s="13" t="str">
        <f>IF(A20="","",VLOOKUP(L20,[1]Events!$C$6:$AF$205,13,FALSE))</f>
        <v>Frank</v>
      </c>
      <c r="C20" s="13" t="str">
        <f>IF(A20="","",VLOOKUP(L20,[1]Events!$C$6:$AF$205,14,FALSE))</f>
        <v>Montgomery</v>
      </c>
      <c r="D20" s="13" t="str">
        <f>IF(A20="","",VLOOKUP(L20,[1]Events!$C$6:$AF$205,12,FALSE))</f>
        <v>Jagger</v>
      </c>
      <c r="E20" s="20">
        <f>IF(A20="","",'[1]Grand Champion by Division'!D231)</f>
        <v>63</v>
      </c>
      <c r="F20" s="16"/>
      <c r="G20" s="16"/>
      <c r="H20" s="16"/>
      <c r="I20" s="16"/>
      <c r="J20" s="16"/>
      <c r="K20" s="16"/>
      <c r="L20" t="str">
        <f>IF(A20="","",'[1]Grand Champion by Division'!B231)</f>
        <v>Jagger</v>
      </c>
    </row>
    <row r="21" spans="1:12" x14ac:dyDescent="0.35">
      <c r="A21" s="12">
        <f>IF('[1]Grand Champion by Division'!E232="","",'[1]Grand Champion by Division'!E232)</f>
        <v>13</v>
      </c>
      <c r="B21" s="13" t="str">
        <f>IF(A21="","",VLOOKUP(L21,[1]Events!$C$6:$AF$205,13,FALSE))</f>
        <v>Melanie</v>
      </c>
      <c r="C21" s="13" t="str">
        <f>IF(A21="","",VLOOKUP(L21,[1]Events!$C$6:$AF$205,14,FALSE))</f>
        <v>Griggs</v>
      </c>
      <c r="D21" s="13" t="str">
        <f>IF(A21="","",VLOOKUP(L21,[1]Events!$C$6:$AF$205,12,FALSE))</f>
        <v>Flame</v>
      </c>
      <c r="E21" s="20">
        <f>IF(A21="","",'[1]Grand Champion by Division'!D232)</f>
        <v>59</v>
      </c>
      <c r="F21" s="16"/>
      <c r="G21" s="16"/>
      <c r="H21" s="16"/>
      <c r="I21" s="16"/>
      <c r="J21" s="16"/>
      <c r="K21" s="16"/>
      <c r="L21" t="str">
        <f>IF(A21="","",'[1]Grand Champion by Division'!B232)</f>
        <v>Flame</v>
      </c>
    </row>
    <row r="22" spans="1:12" x14ac:dyDescent="0.35">
      <c r="A22" s="12">
        <f>IF('[1]Grand Champion by Division'!E233="","",'[1]Grand Champion by Division'!E233)</f>
        <v>14</v>
      </c>
      <c r="B22" s="13" t="str">
        <f>IF(A22="","",VLOOKUP(L22,[1]Events!$C$6:$AF$205,13,FALSE))</f>
        <v>Tim</v>
      </c>
      <c r="C22" s="13" t="str">
        <f>IF(A22="","",VLOOKUP(L22,[1]Events!$C$6:$AF$205,14,FALSE))</f>
        <v>Hauck</v>
      </c>
      <c r="D22" s="13" t="str">
        <f>IF(A22="","",VLOOKUP(L22,[1]Events!$C$6:$AF$205,12,FALSE))</f>
        <v>Raven</v>
      </c>
      <c r="E22" s="20">
        <f>IF(A22="","",'[1]Grand Champion by Division'!D233)</f>
        <v>57</v>
      </c>
      <c r="F22" s="16"/>
      <c r="G22" s="16"/>
      <c r="H22" s="16"/>
      <c r="I22" s="16"/>
      <c r="J22" s="16"/>
      <c r="K22" s="16"/>
      <c r="L22" t="str">
        <f>IF(A22="","",'[1]Grand Champion by Division'!B233)</f>
        <v>Raven / Tim</v>
      </c>
    </row>
    <row r="23" spans="1:12" x14ac:dyDescent="0.35">
      <c r="A23" s="12">
        <f>IF('[1]Grand Champion by Division'!E234="","",'[1]Grand Champion by Division'!E234)</f>
        <v>15</v>
      </c>
      <c r="B23" s="13" t="str">
        <f>IF(A23="","",VLOOKUP(L23,[1]Events!$C$6:$AF$205,13,FALSE))</f>
        <v>Dave</v>
      </c>
      <c r="C23" s="13" t="str">
        <f>IF(A23="","",VLOOKUP(L23,[1]Events!$C$6:$AF$205,14,FALSE))</f>
        <v>Erb</v>
      </c>
      <c r="D23" s="13" t="str">
        <f>IF(A23="","",VLOOKUP(L23,[1]Events!$C$6:$AF$205,12,FALSE))</f>
        <v>Phoenix</v>
      </c>
      <c r="E23" s="20">
        <f>IF(A23="","",'[1]Grand Champion by Division'!D234)</f>
        <v>50</v>
      </c>
      <c r="F23" s="16"/>
      <c r="G23" s="16"/>
      <c r="H23" s="16"/>
      <c r="I23" s="16"/>
      <c r="J23" s="16"/>
      <c r="K23" s="16"/>
      <c r="L23" t="str">
        <f>IF(A23="","",'[1]Grand Champion by Division'!B234)</f>
        <v>Phoenix</v>
      </c>
    </row>
    <row r="24" spans="1:12" x14ac:dyDescent="0.35">
      <c r="A24" s="12">
        <f>IF('[1]Grand Champion by Division'!E235="","",'[1]Grand Champion by Division'!E235)</f>
        <v>15</v>
      </c>
      <c r="B24" s="13" t="str">
        <f>IF(A24="","",VLOOKUP(L24,[1]Events!$C$6:$AF$205,13,FALSE))</f>
        <v>Birgit</v>
      </c>
      <c r="C24" s="13" t="str">
        <f>IF(A24="","",VLOOKUP(L24,[1]Events!$C$6:$AF$205,14,FALSE))</f>
        <v>Locklear</v>
      </c>
      <c r="D24" s="13" t="str">
        <f>IF(A24="","",VLOOKUP(L24,[1]Events!$C$6:$AF$205,12,FALSE))</f>
        <v>Luna</v>
      </c>
      <c r="E24" s="20">
        <f>IF(A24="","",'[1]Grand Champion by Division'!D235)</f>
        <v>50</v>
      </c>
      <c r="F24" s="16"/>
      <c r="G24" s="16"/>
      <c r="H24" s="16"/>
      <c r="I24" s="16"/>
      <c r="J24" s="16"/>
      <c r="K24" s="16"/>
      <c r="L24" t="str">
        <f>IF(A24="","",'[1]Grand Champion by Division'!B235)</f>
        <v>Luna</v>
      </c>
    </row>
    <row r="25" spans="1:12" x14ac:dyDescent="0.35">
      <c r="A25" s="12">
        <f>IF('[1]Grand Champion by Division'!E236="","",'[1]Grand Champion by Division'!E236)</f>
        <v>17</v>
      </c>
      <c r="B25" s="13" t="str">
        <f>IF(A25="","",VLOOKUP(L25,[1]Events!$C$6:$AF$205,13,FALSE))</f>
        <v>Dave</v>
      </c>
      <c r="C25" s="13" t="str">
        <f>IF(A25="","",VLOOKUP(L25,[1]Events!$C$6:$AF$205,14,FALSE))</f>
        <v>Erb</v>
      </c>
      <c r="D25" s="13" t="str">
        <f>IF(A25="","",VLOOKUP(L25,[1]Events!$C$6:$AF$205,12,FALSE))</f>
        <v>Cheyenne</v>
      </c>
      <c r="E25" s="20">
        <f>IF(A25="","",'[1]Grand Champion by Division'!D236)</f>
        <v>36</v>
      </c>
      <c r="F25" s="16"/>
      <c r="G25" s="16"/>
      <c r="H25" s="16"/>
      <c r="I25" s="16"/>
      <c r="J25" s="16"/>
      <c r="K25" s="16"/>
      <c r="L25" t="str">
        <f>IF(A25="","",'[1]Grand Champion by Division'!B236)</f>
        <v>Cheyenne</v>
      </c>
    </row>
    <row r="26" spans="1:12" x14ac:dyDescent="0.35">
      <c r="A26" s="12">
        <f>IF('[1]Grand Champion by Division'!E237="","",'[1]Grand Champion by Division'!E237)</f>
        <v>18</v>
      </c>
      <c r="B26" s="13" t="str">
        <f>IF(A26="","",VLOOKUP(L26,[1]Events!$C$6:$AF$205,13,FALSE))</f>
        <v>Joe</v>
      </c>
      <c r="C26" s="13" t="str">
        <f>IF(A26="","",VLOOKUP(L26,[1]Events!$C$6:$AF$205,14,FALSE))</f>
        <v>Adams</v>
      </c>
      <c r="D26" s="13" t="str">
        <f>IF(A26="","",VLOOKUP(L26,[1]Events!$C$6:$AF$205,12,FALSE))</f>
        <v>Gunner</v>
      </c>
      <c r="E26" s="20">
        <f>IF(A26="","",'[1]Grand Champion by Division'!D237)</f>
        <v>35</v>
      </c>
      <c r="F26" s="16"/>
      <c r="G26" s="16"/>
      <c r="H26" s="16"/>
      <c r="I26" s="16"/>
      <c r="J26" s="16"/>
      <c r="K26" s="16"/>
      <c r="L26" t="str">
        <f>IF(A26="","",'[1]Grand Champion by Division'!B237)</f>
        <v>Gunner / Joe</v>
      </c>
    </row>
    <row r="27" spans="1:12" x14ac:dyDescent="0.35">
      <c r="A27" s="12">
        <f>IF('[1]Grand Champion by Division'!E238="","",'[1]Grand Champion by Division'!E238)</f>
        <v>19</v>
      </c>
      <c r="B27" s="13" t="str">
        <f>IF(A27="","",VLOOKUP(L27,[1]Events!$C$6:$AF$205,13,FALSE))</f>
        <v>Joe</v>
      </c>
      <c r="C27" s="13" t="str">
        <f>IF(A27="","",VLOOKUP(L27,[1]Events!$C$6:$AF$205,14,FALSE))</f>
        <v>Adams</v>
      </c>
      <c r="D27" s="13" t="str">
        <f>IF(A27="","",VLOOKUP(L27,[1]Events!$C$6:$AF$205,12,FALSE))</f>
        <v>Jesse James</v>
      </c>
      <c r="E27" s="20">
        <f>IF(A27="","",'[1]Grand Champion by Division'!D238)</f>
        <v>32</v>
      </c>
      <c r="F27" s="16"/>
      <c r="G27" s="16"/>
      <c r="H27" s="16"/>
      <c r="I27" s="16"/>
      <c r="J27" s="16"/>
      <c r="K27" s="16"/>
      <c r="L27" t="str">
        <f>IF(A27="","",'[1]Grand Champion by Division'!B238)</f>
        <v>Jesse James / Joe</v>
      </c>
    </row>
    <row r="28" spans="1:12" x14ac:dyDescent="0.35">
      <c r="A28" s="12">
        <f>IF('[1]Grand Champion by Division'!E239="","",'[1]Grand Champion by Division'!E239)</f>
        <v>19</v>
      </c>
      <c r="B28" s="13" t="str">
        <f>IF(A28="","",VLOOKUP(L28,[1]Events!$C$6:$AF$205,13,FALSE))</f>
        <v>Criss</v>
      </c>
      <c r="C28" s="13" t="str">
        <f>IF(A28="","",VLOOKUP(L28,[1]Events!$C$6:$AF$205,14,FALSE))</f>
        <v>Brown</v>
      </c>
      <c r="D28" s="13" t="str">
        <f>IF(A28="","",VLOOKUP(L28,[1]Events!$C$6:$AF$205,12,FALSE))</f>
        <v>Riot</v>
      </c>
      <c r="E28" s="20">
        <f>IF(A28="","",'[1]Grand Champion by Division'!D239)</f>
        <v>32</v>
      </c>
      <c r="F28" s="16"/>
      <c r="G28" s="16"/>
      <c r="H28" s="16"/>
      <c r="I28" s="16"/>
      <c r="J28" s="16"/>
      <c r="K28" s="16"/>
      <c r="L28" t="str">
        <f>IF(A28="","",'[1]Grand Champion by Division'!B239)</f>
        <v>Riot / Criss</v>
      </c>
    </row>
    <row r="29" spans="1:12" x14ac:dyDescent="0.35">
      <c r="A29" s="12">
        <f>IF('[1]Grand Champion by Division'!E240="","",'[1]Grand Champion by Division'!E240)</f>
        <v>21</v>
      </c>
      <c r="B29" s="13" t="str">
        <f>IF(A29="","",VLOOKUP(L29,[1]Events!$C$6:$AF$205,13,FALSE))</f>
        <v>Todd</v>
      </c>
      <c r="C29" s="13" t="str">
        <f>IF(A29="","",VLOOKUP(L29,[1]Events!$C$6:$AF$205,14,FALSE))</f>
        <v>Queen</v>
      </c>
      <c r="D29" s="13" t="str">
        <f>IF(A29="","",VLOOKUP(L29,[1]Events!$C$6:$AF$205,12,FALSE))</f>
        <v>Tanner</v>
      </c>
      <c r="E29" s="20">
        <f>IF(A29="","",'[1]Grand Champion by Division'!D240)</f>
        <v>31</v>
      </c>
      <c r="F29" s="16"/>
      <c r="G29" s="16"/>
      <c r="H29" s="16"/>
      <c r="I29" s="16"/>
      <c r="J29" s="16"/>
      <c r="K29" s="16"/>
      <c r="L29" t="str">
        <f>IF(A29="","",'[1]Grand Champion by Division'!B240)</f>
        <v>Tanner</v>
      </c>
    </row>
    <row r="30" spans="1:12" ht="15" thickBot="1" x14ac:dyDescent="0.4">
      <c r="A30" s="12" t="str">
        <f>IF('[1]Grand Champion by Division'!E241="","",'[1]Grand Champion by Division'!E241)</f>
        <v/>
      </c>
      <c r="B30" s="13" t="str">
        <f>IF(A30="","",VLOOKUP(L30,[1]Events!$C$6:$AF$205,13,FALSE))</f>
        <v/>
      </c>
      <c r="C30" s="13" t="str">
        <f>IF(A30="","",VLOOKUP(L30,[1]Events!$C$6:$AF$205,14,FALSE))</f>
        <v/>
      </c>
      <c r="D30" s="13" t="str">
        <f>IF(A30="","",VLOOKUP(L30,[1]Events!$C$6:$AF$205,12,FALSE))</f>
        <v/>
      </c>
      <c r="E30" s="20" t="str">
        <f>IF(A30="","",'[1]Grand Champion by Division'!D241)</f>
        <v/>
      </c>
      <c r="F30" s="16"/>
      <c r="G30" s="16"/>
      <c r="H30" s="16"/>
      <c r="I30" s="16"/>
      <c r="J30" s="16"/>
      <c r="K30" s="16"/>
      <c r="L30" t="str">
        <f>IF(A30="","",'[1]Grand Champion by Division'!B241)</f>
        <v/>
      </c>
    </row>
    <row r="31" spans="1:12" ht="15" thickBot="1" x14ac:dyDescent="0.4">
      <c r="A31" s="6" t="s">
        <v>20</v>
      </c>
      <c r="B31" s="21"/>
      <c r="C31" s="21"/>
      <c r="D31" s="21"/>
      <c r="E31" s="41"/>
      <c r="L31" t="str">
        <f>IF(A31="","",'[1]Grand Champion by Division'!B421)</f>
        <v/>
      </c>
    </row>
    <row r="32" spans="1:12" x14ac:dyDescent="0.35">
      <c r="A32" s="9" t="s">
        <v>4</v>
      </c>
      <c r="B32" s="11" t="s">
        <v>5</v>
      </c>
      <c r="C32" s="11" t="s">
        <v>6</v>
      </c>
      <c r="D32" s="11" t="s">
        <v>7</v>
      </c>
      <c r="E32" s="42" t="s">
        <v>12</v>
      </c>
      <c r="L32" t="s">
        <v>14</v>
      </c>
    </row>
    <row r="33" spans="1:12" x14ac:dyDescent="0.35">
      <c r="A33" s="12">
        <f>IF('[1]Grand Champion by Division'!I220="","",'[1]Grand Champion by Division'!I220)</f>
        <v>1</v>
      </c>
      <c r="B33" s="13" t="str">
        <f>IF(A33="","",VLOOKUP(L33,[1]Events!$C$6:$AF$205,13,FALSE))</f>
        <v>Kim</v>
      </c>
      <c r="C33" s="12" t="str">
        <f>IF(A33="","",VLOOKUP(L33,[1]Events!$C$6:$AF$205,14,FALSE))</f>
        <v>Vaillancourt</v>
      </c>
      <c r="D33" s="13" t="str">
        <f>IF(A33="","",VLOOKUP(L33,[1]Events!$C$6:$AF$205,12,FALSE))</f>
        <v>Riptyde</v>
      </c>
      <c r="E33" s="20">
        <f>IF(A33="","",'[1]Grand Champion by Division'!H220)</f>
        <v>108.75</v>
      </c>
      <c r="L33" t="str">
        <f>IF(A33="","",'[1]Grand Champion by Division'!F220)</f>
        <v>Riptyde</v>
      </c>
    </row>
    <row r="34" spans="1:12" x14ac:dyDescent="0.35">
      <c r="A34" s="12">
        <f>IF('[1]Grand Champion by Division'!I221="","",'[1]Grand Champion by Division'!I221)</f>
        <v>2</v>
      </c>
      <c r="B34" s="13" t="str">
        <f>IF(A34="","",VLOOKUP(L34,[1]Events!$C$6:$AF$205,13,FALSE))</f>
        <v>Angela</v>
      </c>
      <c r="C34" s="13" t="str">
        <f>IF(A34="","",VLOOKUP(L34,[1]Events!$C$6:$AF$205,14,FALSE))</f>
        <v>Zeigler</v>
      </c>
      <c r="D34" s="13" t="str">
        <f>IF(A34="","",VLOOKUP(L34,[1]Events!$C$6:$AF$205,12,FALSE))</f>
        <v>Sky</v>
      </c>
      <c r="E34" s="20">
        <f>IF(A34="","",'[1]Grand Champion by Division'!H221)</f>
        <v>93.5</v>
      </c>
      <c r="L34" t="str">
        <f>IF(A34="","",'[1]Grand Champion by Division'!F221)</f>
        <v>Sky / Angela</v>
      </c>
    </row>
    <row r="35" spans="1:12" x14ac:dyDescent="0.35">
      <c r="A35" s="12">
        <f>IF('[1]Grand Champion by Division'!I222="","",'[1]Grand Champion by Division'!I222)</f>
        <v>3</v>
      </c>
      <c r="B35" s="13" t="str">
        <f>IF(A35="","",VLOOKUP(L35,[1]Events!$C$6:$AF$205,13,FALSE))</f>
        <v>Megan</v>
      </c>
      <c r="C35" s="13" t="str">
        <f>IF(A35="","",VLOOKUP(L35,[1]Events!$C$6:$AF$205,14,FALSE))</f>
        <v>Stahlnecker</v>
      </c>
      <c r="D35" s="13" t="str">
        <f>IF(A35="","",VLOOKUP(L35,[1]Events!$C$6:$AF$205,12,FALSE))</f>
        <v>Minnow</v>
      </c>
      <c r="E35" s="20">
        <f>IF(A35="","",'[1]Grand Champion by Division'!H222)</f>
        <v>79</v>
      </c>
      <c r="L35" t="str">
        <f>IF(A35="","",'[1]Grand Champion by Division'!F222)</f>
        <v>Minnow</v>
      </c>
    </row>
    <row r="36" spans="1:12" x14ac:dyDescent="0.35">
      <c r="A36" s="12">
        <f>IF('[1]Grand Champion by Division'!I223="","",'[1]Grand Champion by Division'!I223)</f>
        <v>4</v>
      </c>
      <c r="B36" s="13" t="str">
        <f>IF(A36="","",VLOOKUP(L36,[1]Events!$C$6:$AF$205,13,FALSE))</f>
        <v>Sandra</v>
      </c>
      <c r="C36" s="13" t="str">
        <f>IF(A36="","",VLOOKUP(L36,[1]Events!$C$6:$AF$205,14,FALSE))</f>
        <v>Burroughs</v>
      </c>
      <c r="D36" s="13" t="str">
        <f>IF(A36="","",VLOOKUP(L36,[1]Events!$C$6:$AF$205,12,FALSE))</f>
        <v>Rum Chata</v>
      </c>
      <c r="E36" s="20">
        <f>IF(A36="","",'[1]Grand Champion by Division'!H223)</f>
        <v>75.25</v>
      </c>
      <c r="L36" t="str">
        <f>IF(A36="","",'[1]Grand Champion by Division'!F223)</f>
        <v>Rum Chata</v>
      </c>
    </row>
    <row r="37" spans="1:12" x14ac:dyDescent="0.35">
      <c r="A37" s="12">
        <f>IF('[1]Grand Champion by Division'!I224="","",'[1]Grand Champion by Division'!I224)</f>
        <v>5</v>
      </c>
      <c r="B37" s="13" t="str">
        <f>IF(A37="","",VLOOKUP(L37,[1]Events!$C$6:$AF$205,13,FALSE))</f>
        <v>Jake</v>
      </c>
      <c r="C37" s="13" t="str">
        <f>IF(A37="","",VLOOKUP(L37,[1]Events!$C$6:$AF$205,14,FALSE))</f>
        <v>Rohm</v>
      </c>
      <c r="D37" s="13" t="str">
        <f>IF(A37="","",VLOOKUP(L37,[1]Events!$C$6:$AF$205,12,FALSE))</f>
        <v>Archer</v>
      </c>
      <c r="E37" s="20">
        <f>IF(A37="","",'[1]Grand Champion by Division'!H224)</f>
        <v>67</v>
      </c>
      <c r="L37" t="str">
        <f>IF(A37="","",'[1]Grand Champion by Division'!F224)</f>
        <v>Archer</v>
      </c>
    </row>
    <row r="38" spans="1:12" x14ac:dyDescent="0.35">
      <c r="A38" s="12">
        <f>IF('[1]Grand Champion by Division'!I225="","",'[1]Grand Champion by Division'!I225)</f>
        <v>6</v>
      </c>
      <c r="B38" s="13" t="str">
        <f>IF(A38="","",VLOOKUP(L38,[1]Events!$C$6:$AF$205,13,FALSE))</f>
        <v>Frank</v>
      </c>
      <c r="C38" s="13" t="str">
        <f>IF(A38="","",VLOOKUP(L38,[1]Events!$C$6:$AF$205,14,FALSE))</f>
        <v>Kerchner</v>
      </c>
      <c r="D38" s="13" t="str">
        <f>IF(A38="","",VLOOKUP(L38,[1]Events!$C$6:$AF$205,12,FALSE))</f>
        <v>Phantom</v>
      </c>
      <c r="E38" s="20">
        <f>IF(A38="","",'[1]Grand Champion by Division'!H225)</f>
        <v>65.25</v>
      </c>
      <c r="L38" t="str">
        <f>IF(A38="","",'[1]Grand Champion by Division'!F225)</f>
        <v>Phantom</v>
      </c>
    </row>
    <row r="39" spans="1:12" x14ac:dyDescent="0.35">
      <c r="A39" s="12">
        <f>IF('[1]Grand Champion by Division'!I226="","",'[1]Grand Champion by Division'!I226)</f>
        <v>7</v>
      </c>
      <c r="B39" s="13" t="str">
        <f>IF(A39="","",VLOOKUP(L39,[1]Events!$C$6:$AF$205,13,FALSE))</f>
        <v>Casey</v>
      </c>
      <c r="C39" s="13" t="str">
        <f>IF(A39="","",VLOOKUP(L39,[1]Events!$C$6:$AF$205,14,FALSE))</f>
        <v>Rhoten</v>
      </c>
      <c r="D39" s="13" t="str">
        <f>IF(A39="","",VLOOKUP(L39,[1]Events!$C$6:$AF$205,12,FALSE))</f>
        <v>Chloe</v>
      </c>
      <c r="E39" s="20">
        <f>IF(A39="","",'[1]Grand Champion by Division'!H226)</f>
        <v>61</v>
      </c>
      <c r="L39" t="str">
        <f>IF(A39="","",'[1]Grand Champion by Division'!F226)</f>
        <v>Chloe / Casey</v>
      </c>
    </row>
    <row r="40" spans="1:12" x14ac:dyDescent="0.35">
      <c r="A40" s="12">
        <f>IF('[1]Grand Champion by Division'!I227="","",'[1]Grand Champion by Division'!I227)</f>
        <v>8</v>
      </c>
      <c r="B40" s="13" t="str">
        <f>IF(A40="","",VLOOKUP(L40,[1]Events!$C$6:$AF$205,13,FALSE))</f>
        <v>Frank</v>
      </c>
      <c r="C40" s="13" t="str">
        <f>IF(A40="","",VLOOKUP(L40,[1]Events!$C$6:$AF$205,14,FALSE))</f>
        <v>Kerchner</v>
      </c>
      <c r="D40" s="13" t="str">
        <f>IF(A40="","",VLOOKUP(L40,[1]Events!$C$6:$AF$205,12,FALSE))</f>
        <v>Maggie</v>
      </c>
      <c r="E40" s="20">
        <f>IF(A40="","",'[1]Grand Champion by Division'!H227)</f>
        <v>51.5</v>
      </c>
      <c r="L40" t="str">
        <f>IF(A40="","",'[1]Grand Champion by Division'!F227)</f>
        <v>Maggie</v>
      </c>
    </row>
    <row r="41" spans="1:12" x14ac:dyDescent="0.35">
      <c r="A41" s="12">
        <f>IF('[1]Grand Champion by Division'!I228="","",'[1]Grand Champion by Division'!I228)</f>
        <v>9</v>
      </c>
      <c r="B41" s="13" t="str">
        <f>IF(A41="","",VLOOKUP(L41,[1]Events!$C$6:$AF$205,13,FALSE))</f>
        <v>Brendon</v>
      </c>
      <c r="C41" s="13" t="str">
        <f>IF(A41="","",VLOOKUP(L41,[1]Events!$C$6:$AF$205,14,FALSE))</f>
        <v>Siang</v>
      </c>
      <c r="D41" s="13" t="str">
        <f>IF(A41="","",VLOOKUP(L41,[1]Events!$C$6:$AF$205,12,FALSE))</f>
        <v>Batman</v>
      </c>
      <c r="E41" s="20">
        <f>IF(A41="","",'[1]Grand Champion by Division'!H228)</f>
        <v>51</v>
      </c>
      <c r="L41" t="str">
        <f>IF(A41="","",'[1]Grand Champion by Division'!F228)</f>
        <v>Batman</v>
      </c>
    </row>
    <row r="42" spans="1:12" x14ac:dyDescent="0.35">
      <c r="A42" s="12">
        <f>IF('[1]Grand Champion by Division'!I229="","",'[1]Grand Champion by Division'!I229)</f>
        <v>9</v>
      </c>
      <c r="B42" s="13" t="str">
        <f>IF(A42="","",VLOOKUP(L42,[1]Events!$C$6:$AF$205,13,FALSE))</f>
        <v>Emily</v>
      </c>
      <c r="C42" s="13" t="str">
        <f>IF(A42="","",VLOOKUP(L42,[1]Events!$C$6:$AF$205,14,FALSE))</f>
        <v>Leiby</v>
      </c>
      <c r="D42" s="13" t="str">
        <f>IF(A42="","",VLOOKUP(L42,[1]Events!$C$6:$AF$205,12,FALSE))</f>
        <v>Journey</v>
      </c>
      <c r="E42" s="20">
        <f>IF(A42="","",'[1]Grand Champion by Division'!H229)</f>
        <v>51</v>
      </c>
      <c r="L42" t="str">
        <f>IF(A42="","",'[1]Grand Champion by Division'!F229)</f>
        <v>Journey</v>
      </c>
    </row>
    <row r="43" spans="1:12" x14ac:dyDescent="0.35">
      <c r="A43" s="12">
        <f>IF('[1]Grand Champion by Division'!I230="","",'[1]Grand Champion by Division'!I230)</f>
        <v>9</v>
      </c>
      <c r="B43" s="13" t="str">
        <f>IF(A43="","",VLOOKUP(L43,[1]Events!$C$6:$AF$205,13,FALSE))</f>
        <v>Stephanie</v>
      </c>
      <c r="C43" s="13" t="str">
        <f>IF(A43="","",VLOOKUP(L43,[1]Events!$C$6:$AF$205,14,FALSE))</f>
        <v>Carbaugh</v>
      </c>
      <c r="D43" s="13" t="str">
        <f>IF(A43="","",VLOOKUP(L43,[1]Events!$C$6:$AF$205,12,FALSE))</f>
        <v>Kinja</v>
      </c>
      <c r="E43" s="20">
        <f>IF(A43="","",'[1]Grand Champion by Division'!H230)</f>
        <v>51</v>
      </c>
      <c r="L43" t="str">
        <f>IF(A43="","",'[1]Grand Champion by Division'!F230)</f>
        <v>Kinja</v>
      </c>
    </row>
    <row r="44" spans="1:12" x14ac:dyDescent="0.35">
      <c r="A44" s="12">
        <f>IF('[1]Grand Champion by Division'!I231="","",'[1]Grand Champion by Division'!I231)</f>
        <v>12</v>
      </c>
      <c r="B44" s="13" t="str">
        <f>IF(A44="","",VLOOKUP(L44,[1]Events!$C$6:$AF$205,13,FALSE))</f>
        <v>John</v>
      </c>
      <c r="C44" s="13" t="str">
        <f>IF(A44="","",VLOOKUP(L44,[1]Events!$C$6:$AF$205,14,FALSE))</f>
        <v>Ford</v>
      </c>
      <c r="D44" s="13" t="str">
        <f>IF(A44="","",VLOOKUP(L44,[1]Events!$C$6:$AF$205,12,FALSE))</f>
        <v>Rocky</v>
      </c>
      <c r="E44" s="20">
        <f>IF(A44="","",'[1]Grand Champion by Division'!H231)</f>
        <v>45</v>
      </c>
      <c r="L44" t="str">
        <f>IF(A44="","",'[1]Grand Champion by Division'!F231)</f>
        <v>Rocky / John</v>
      </c>
    </row>
    <row r="45" spans="1:12" x14ac:dyDescent="0.35">
      <c r="A45" s="12">
        <f>IF('[1]Grand Champion by Division'!I232="","",'[1]Grand Champion by Division'!I232)</f>
        <v>13</v>
      </c>
      <c r="B45" s="13" t="str">
        <f>IF(A45="","",VLOOKUP(L45,[1]Events!$C$6:$AF$205,13,FALSE))</f>
        <v>Kim</v>
      </c>
      <c r="C45" s="13" t="str">
        <f>IF(A45="","",VLOOKUP(L45,[1]Events!$C$6:$AF$205,14,FALSE))</f>
        <v>Vaillancourt</v>
      </c>
      <c r="D45" s="13" t="str">
        <f>IF(A45="","",VLOOKUP(L45,[1]Events!$C$6:$AF$205,12,FALSE))</f>
        <v>Astro</v>
      </c>
      <c r="E45" s="20">
        <f>IF(A45="","",'[1]Grand Champion by Division'!H232)</f>
        <v>41</v>
      </c>
      <c r="L45" t="str">
        <f>IF(A45="","",'[1]Grand Champion by Division'!F232)</f>
        <v>Astro</v>
      </c>
    </row>
    <row r="46" spans="1:12" x14ac:dyDescent="0.35">
      <c r="A46" s="12">
        <f>IF('[1]Grand Champion by Division'!I233="","",'[1]Grand Champion by Division'!I233)</f>
        <v>14</v>
      </c>
      <c r="B46" s="13" t="str">
        <f>IF(A46="","",VLOOKUP(L46,[1]Events!$C$6:$AF$205,13,FALSE))</f>
        <v>Megan</v>
      </c>
      <c r="C46" s="13" t="str">
        <f>IF(A46="","",VLOOKUP(L46,[1]Events!$C$6:$AF$205,14,FALSE))</f>
        <v>Stahlnecker</v>
      </c>
      <c r="D46" s="13" t="str">
        <f>IF(A46="","",VLOOKUP(L46,[1]Events!$C$6:$AF$205,12,FALSE))</f>
        <v>Tripp</v>
      </c>
      <c r="E46" s="20">
        <f>IF(A46="","",'[1]Grand Champion by Division'!H233)</f>
        <v>40</v>
      </c>
      <c r="L46" t="str">
        <f>IF(A46="","",'[1]Grand Champion by Division'!F233)</f>
        <v>Tripp</v>
      </c>
    </row>
    <row r="47" spans="1:12" x14ac:dyDescent="0.35">
      <c r="A47" s="12">
        <f>IF('[1]Grand Champion by Division'!I234="","",'[1]Grand Champion by Division'!I234)</f>
        <v>15</v>
      </c>
      <c r="B47" s="13" t="str">
        <f>IF(A47="","",VLOOKUP(L47,[1]Events!$C$6:$AF$205,13,FALSE))</f>
        <v>Gabby</v>
      </c>
      <c r="C47" s="13" t="str">
        <f>IF(A47="","",VLOOKUP(L47,[1]Events!$C$6:$AF$205,14,FALSE))</f>
        <v>Scott</v>
      </c>
      <c r="D47" s="13" t="str">
        <f>IF(A47="","",VLOOKUP(L47,[1]Events!$C$6:$AF$205,12,FALSE))</f>
        <v>Pierogi</v>
      </c>
      <c r="E47" s="20">
        <f>IF(A47="","",'[1]Grand Champion by Division'!H234)</f>
        <v>28</v>
      </c>
      <c r="L47" t="str">
        <f>IF(A47="","",'[1]Grand Champion by Division'!F234)</f>
        <v>Pierogi</v>
      </c>
    </row>
    <row r="48" spans="1:12" x14ac:dyDescent="0.35">
      <c r="A48" s="12">
        <f>IF('[1]Grand Champion by Division'!I235="","",'[1]Grand Champion by Division'!I235)</f>
        <v>15</v>
      </c>
      <c r="B48" s="13" t="str">
        <f>IF(A48="","",VLOOKUP(L48,[1]Events!$C$6:$AF$205,13,FALSE))</f>
        <v>Chandler</v>
      </c>
      <c r="C48" s="13" t="str">
        <f>IF(A48="","",VLOOKUP(L48,[1]Events!$C$6:$AF$205,14,FALSE))</f>
        <v>Leiby</v>
      </c>
      <c r="D48" s="13" t="str">
        <f>IF(A48="","",VLOOKUP(L48,[1]Events!$C$6:$AF$205,12,FALSE))</f>
        <v>Asher</v>
      </c>
      <c r="E48" s="20">
        <f>IF(A48="","",'[1]Grand Champion by Division'!H235)</f>
        <v>28</v>
      </c>
      <c r="L48" t="str">
        <f>IF(A48="","",'[1]Grand Champion by Division'!F235)</f>
        <v>Asher / Chandler</v>
      </c>
    </row>
    <row r="49" spans="1:12" x14ac:dyDescent="0.35">
      <c r="A49" s="12">
        <f>IF('[1]Grand Champion by Division'!I236="","",'[1]Grand Champion by Division'!I236)</f>
        <v>17</v>
      </c>
      <c r="B49" s="13" t="str">
        <f>IF(A49="","",VLOOKUP(L49,[1]Events!$C$6:$AF$205,13,FALSE))</f>
        <v>Carolyn</v>
      </c>
      <c r="C49" s="13" t="str">
        <f>IF(A49="","",VLOOKUP(L49,[1]Events!$C$6:$AF$205,14,FALSE))</f>
        <v>Frias</v>
      </c>
      <c r="D49" s="13" t="str">
        <f>IF(A49="","",VLOOKUP(L49,[1]Events!$C$6:$AF$205,12,FALSE))</f>
        <v>Spam</v>
      </c>
      <c r="E49" s="20">
        <f>IF(A49="","",'[1]Grand Champion by Division'!H236)</f>
        <v>25</v>
      </c>
      <c r="L49" t="str">
        <f>IF(A49="","",'[1]Grand Champion by Division'!F236)</f>
        <v>Spam</v>
      </c>
    </row>
    <row r="50" spans="1:12" x14ac:dyDescent="0.35">
      <c r="A50" s="12">
        <f>IF('[1]Grand Champion by Division'!I237="","",'[1]Grand Champion by Division'!I237)</f>
        <v>18</v>
      </c>
      <c r="B50" s="13" t="str">
        <f>IF(A50="","",VLOOKUP(L50,[1]Events!$C$6:$AF$205,13,FALSE))</f>
        <v>Kelsey</v>
      </c>
      <c r="C50" s="13" t="str">
        <f>IF(A50="","",VLOOKUP(L50,[1]Events!$C$6:$AF$205,14,FALSE))</f>
        <v>Rohm</v>
      </c>
      <c r="D50" s="13" t="str">
        <f>IF(A50="","",VLOOKUP(L50,[1]Events!$C$6:$AF$205,12,FALSE))</f>
        <v>Albatross</v>
      </c>
      <c r="E50" s="20">
        <f>IF(A50="","",'[1]Grand Champion by Division'!H237)</f>
        <v>24</v>
      </c>
      <c r="L50" t="str">
        <f>IF(A50="","",'[1]Grand Champion by Division'!F237)</f>
        <v>Albatross</v>
      </c>
    </row>
    <row r="51" spans="1:12" x14ac:dyDescent="0.35">
      <c r="A51" s="12">
        <f>IF('[1]Grand Champion by Division'!I238="","",'[1]Grand Champion by Division'!I238)</f>
        <v>18</v>
      </c>
      <c r="B51" s="13" t="str">
        <f>IF(A51="","",VLOOKUP(L51,[1]Events!$C$6:$AF$205,13,FALSE))</f>
        <v>Angela</v>
      </c>
      <c r="C51" s="13" t="str">
        <f>IF(A51="","",VLOOKUP(L51,[1]Events!$C$6:$AF$205,14,FALSE))</f>
        <v>Zeigler</v>
      </c>
      <c r="D51" s="13" t="str">
        <f>IF(A51="","",VLOOKUP(L51,[1]Events!$C$6:$AF$205,12,FALSE))</f>
        <v>Snap</v>
      </c>
      <c r="E51" s="20">
        <f>IF(A51="","",'[1]Grand Champion by Division'!H238)</f>
        <v>24</v>
      </c>
      <c r="L51" t="str">
        <f>IF(A51="","",'[1]Grand Champion by Division'!F238)</f>
        <v>Snap / Angela</v>
      </c>
    </row>
    <row r="52" spans="1:12" x14ac:dyDescent="0.35">
      <c r="A52" s="12">
        <f>IF('[1]Grand Champion by Division'!I239="","",'[1]Grand Champion by Division'!I239)</f>
        <v>20</v>
      </c>
      <c r="B52" s="13" t="str">
        <f>IF(A52="","",VLOOKUP(L52,[1]Events!$C$6:$AF$205,13,FALSE))</f>
        <v>Dyane</v>
      </c>
      <c r="C52" s="13" t="str">
        <f>IF(A52="","",VLOOKUP(L52,[1]Events!$C$6:$AF$205,14,FALSE))</f>
        <v>Delemarre</v>
      </c>
      <c r="D52" s="13" t="str">
        <f>IF(A52="","",VLOOKUP(L52,[1]Events!$C$6:$AF$205,12,FALSE))</f>
        <v>Mako</v>
      </c>
      <c r="E52" s="20">
        <f>IF(A52="","",'[1]Grand Champion by Division'!H239)</f>
        <v>23</v>
      </c>
      <c r="L52" t="str">
        <f>IF(A52="","",'[1]Grand Champion by Division'!F239)</f>
        <v>Mako</v>
      </c>
    </row>
    <row r="53" spans="1:12" x14ac:dyDescent="0.35">
      <c r="A53" s="12">
        <f>IF('[1]Grand Champion by Division'!I240="","",'[1]Grand Champion by Division'!I240)</f>
        <v>21</v>
      </c>
      <c r="B53" s="13" t="str">
        <f>IF(A53="","",VLOOKUP(L53,[1]Events!$C$6:$AF$205,13,FALSE))</f>
        <v>Bob</v>
      </c>
      <c r="C53" s="13" t="str">
        <f>IF(A53="","",VLOOKUP(L53,[1]Events!$C$6:$AF$205,14,FALSE))</f>
        <v>Griggs</v>
      </c>
      <c r="D53" s="13" t="str">
        <f>IF(A53="","",VLOOKUP(L53,[1]Events!$C$6:$AF$205,12,FALSE))</f>
        <v>Zappa</v>
      </c>
      <c r="E53" s="20">
        <f>IF(A53="","",'[1]Grand Champion by Division'!H240)</f>
        <v>18</v>
      </c>
      <c r="L53" t="str">
        <f>IF(A53="","",'[1]Grand Champion by Division'!F240)</f>
        <v>Zappa / Bob</v>
      </c>
    </row>
    <row r="54" spans="1:12" x14ac:dyDescent="0.35">
      <c r="A54" s="12" t="str">
        <f>IF('[1]Grand Champion by Division'!I241="","",'[1]Grand Champion by Division'!I241)</f>
        <v/>
      </c>
      <c r="B54" s="13" t="str">
        <f>IF(A54="","",VLOOKUP(L54,[1]Events!$C$6:$AF$205,13,FALSE))</f>
        <v/>
      </c>
      <c r="C54" s="13" t="str">
        <f>IF(A54="","",VLOOKUP(L54,[1]Events!$C$6:$AF$205,14,FALSE))</f>
        <v/>
      </c>
      <c r="D54" s="13" t="str">
        <f>IF(A54="","",VLOOKUP(L54,[1]Events!$C$6:$AF$205,12,FALSE))</f>
        <v/>
      </c>
      <c r="E54" s="20" t="str">
        <f>IF(A54="","",'[1]Grand Champion by Division'!H241)</f>
        <v/>
      </c>
      <c r="L54" t="str">
        <f>IF(A54="","",'[1]Grand Champion by Division'!F241)</f>
        <v/>
      </c>
    </row>
    <row r="55" spans="1:12" ht="15" thickBot="1" x14ac:dyDescent="0.4">
      <c r="A55" s="17" t="s">
        <v>15</v>
      </c>
      <c r="E55" s="16"/>
      <c r="L55">
        <f>IF(A55="","",'[1]Grand Champion by Division'!B523)</f>
        <v>0</v>
      </c>
    </row>
    <row r="56" spans="1:12" ht="15" thickBot="1" x14ac:dyDescent="0.4">
      <c r="A56" s="6" t="s">
        <v>21</v>
      </c>
      <c r="B56" s="21"/>
      <c r="C56" s="21"/>
      <c r="D56" s="21"/>
      <c r="E56" s="41"/>
    </row>
    <row r="57" spans="1:12" x14ac:dyDescent="0.35">
      <c r="A57" s="9" t="s">
        <v>4</v>
      </c>
      <c r="B57" s="11" t="s">
        <v>5</v>
      </c>
      <c r="C57" s="11" t="s">
        <v>6</v>
      </c>
      <c r="D57" s="11" t="s">
        <v>18</v>
      </c>
      <c r="E57" s="42" t="s">
        <v>12</v>
      </c>
      <c r="F57" s="43"/>
      <c r="L57" t="s">
        <v>14</v>
      </c>
    </row>
    <row r="58" spans="1:12" x14ac:dyDescent="0.35">
      <c r="A58" s="12">
        <f>IF('[1]Grand Champion by Division'!M220="","",'[1]Grand Champion by Division'!M220)</f>
        <v>1</v>
      </c>
      <c r="B58" s="13" t="str">
        <f>IF(A58="","",VLOOKUP(L58,[1]Events!$C$6:$AF$205,13,FALSE))</f>
        <v>Tabitha</v>
      </c>
      <c r="C58" s="13" t="str">
        <f>IF(A58="","",VLOOKUP(L58,[1]Events!$C$6:$AF$205,14,FALSE))</f>
        <v>Wise</v>
      </c>
      <c r="D58" s="13" t="str">
        <f>IF(A58="","",VLOOKUP(L58,[1]Events!$C$6:$AF$205,12,FALSE))</f>
        <v>Rico</v>
      </c>
      <c r="E58" s="20">
        <f>IF(A58="","",'[1]Grand Champion by Division'!L220)</f>
        <v>57</v>
      </c>
      <c r="F58" s="44"/>
      <c r="L58" t="str">
        <f>IF(A58="","",'[1]Grand Champion by Division'!J220)</f>
        <v>Rico</v>
      </c>
    </row>
    <row r="59" spans="1:12" x14ac:dyDescent="0.35">
      <c r="A59" s="12">
        <f>IF('[1]Grand Champion by Division'!M221="","",'[1]Grand Champion by Division'!M221)</f>
        <v>2</v>
      </c>
      <c r="B59" s="13" t="str">
        <f>IF(A59="","",VLOOKUP(L59,[1]Events!$C$6:$AF$205,13,FALSE))</f>
        <v>Pin</v>
      </c>
      <c r="C59" s="13" t="str">
        <f>IF(A59="","",VLOOKUP(L59,[1]Events!$C$6:$AF$205,14,FALSE))</f>
        <v>Siang</v>
      </c>
      <c r="D59" s="13" t="str">
        <f>IF(A59="","",VLOOKUP(L59,[1]Events!$C$6:$AF$205,12,FALSE))</f>
        <v>Batman</v>
      </c>
      <c r="E59" s="20">
        <f>IF(A59="","",'[1]Grand Champion by Division'!L221)</f>
        <v>51</v>
      </c>
      <c r="F59" s="44"/>
      <c r="L59" t="str">
        <f>IF(A59="","",'[1]Grand Champion by Division'!J221)</f>
        <v>Batman / Pin</v>
      </c>
    </row>
    <row r="60" spans="1:12" x14ac:dyDescent="0.35">
      <c r="A60" s="12">
        <f>IF('[1]Grand Champion by Division'!M222="","",'[1]Grand Champion by Division'!M222)</f>
        <v>3</v>
      </c>
      <c r="B60" s="13" t="str">
        <f>IF(A60="","",VLOOKUP(L60,[1]Events!$C$6:$AF$205,13,FALSE))</f>
        <v>Gina</v>
      </c>
      <c r="C60" s="13" t="str">
        <f>IF(A60="","",VLOOKUP(L60,[1]Events!$C$6:$AF$205,14,FALSE))</f>
        <v>Crawford</v>
      </c>
      <c r="D60" s="13" t="str">
        <f>IF(A60="","",VLOOKUP(L60,[1]Events!$C$6:$AF$205,12,FALSE))</f>
        <v>Josie</v>
      </c>
      <c r="E60" s="20">
        <f>IF(A60="","",'[1]Grand Champion by Division'!L222)</f>
        <v>38</v>
      </c>
      <c r="F60" s="44"/>
      <c r="L60" t="str">
        <f>IF(A60="","",'[1]Grand Champion by Division'!J222)</f>
        <v>Josie / Gina</v>
      </c>
    </row>
    <row r="61" spans="1:12" x14ac:dyDescent="0.35">
      <c r="A61" s="12">
        <f>IF('[1]Grand Champion by Division'!M223="","",'[1]Grand Champion by Division'!M223)</f>
        <v>3</v>
      </c>
      <c r="B61" s="13" t="str">
        <f>IF(A61="","",VLOOKUP(L61,[1]Events!$C$6:$AF$205,13,FALSE))</f>
        <v>TayShon</v>
      </c>
      <c r="C61" s="13" t="str">
        <f>IF(A61="","",VLOOKUP(L61,[1]Events!$C$6:$AF$205,14,FALSE))</f>
        <v>Hill</v>
      </c>
      <c r="D61" s="13" t="str">
        <f>IF(A61="","",VLOOKUP(L61,[1]Events!$C$6:$AF$205,12,FALSE))</f>
        <v>Helix</v>
      </c>
      <c r="E61" s="20">
        <f>IF(A61="","",'[1]Grand Champion by Division'!L223)</f>
        <v>38</v>
      </c>
      <c r="F61" s="44"/>
      <c r="L61" t="str">
        <f>IF(A61="","",'[1]Grand Champion by Division'!J223)</f>
        <v>Helix</v>
      </c>
    </row>
    <row r="62" spans="1:12" x14ac:dyDescent="0.35">
      <c r="A62" s="12">
        <f>IF('[1]Grand Champion by Division'!M224="","",'[1]Grand Champion by Division'!M224)</f>
        <v>5</v>
      </c>
      <c r="B62" s="13" t="str">
        <f>IF(A62="","",VLOOKUP(L62,[1]Events!$C$6:$AF$205,13,FALSE))</f>
        <v>Nancy</v>
      </c>
      <c r="C62" s="13" t="str">
        <f>IF(A62="","",VLOOKUP(L62,[1]Events!$C$6:$AF$205,14,FALSE))</f>
        <v>Woodside</v>
      </c>
      <c r="D62" s="13" t="str">
        <f>IF(A62="","",VLOOKUP(L62,[1]Events!$C$6:$AF$205,12,FALSE))</f>
        <v>Stoke</v>
      </c>
      <c r="E62" s="20">
        <f>IF(A62="","",'[1]Grand Champion by Division'!L224)</f>
        <v>26</v>
      </c>
      <c r="F62" s="44"/>
      <c r="L62" t="str">
        <f>IF(A62="","",'[1]Grand Champion by Division'!J224)</f>
        <v>Stoke</v>
      </c>
    </row>
    <row r="63" spans="1:12" x14ac:dyDescent="0.35">
      <c r="A63" s="12">
        <f>IF('[1]Grand Champion by Division'!M225="","",'[1]Grand Champion by Division'!M225)</f>
        <v>6</v>
      </c>
      <c r="B63" s="13" t="str">
        <f>IF(A63="","",VLOOKUP(L63,[1]Events!$C$6:$AF$205,13,FALSE))</f>
        <v>TayShon</v>
      </c>
      <c r="C63" s="13" t="str">
        <f>IF(A63="","",VLOOKUP(L63,[1]Events!$C$6:$AF$205,14,FALSE))</f>
        <v>Hill</v>
      </c>
      <c r="D63" s="13" t="str">
        <f>IF(A63="","",VLOOKUP(L63,[1]Events!$C$6:$AF$205,12,FALSE))</f>
        <v>Cru</v>
      </c>
      <c r="E63" s="20">
        <f>IF(A63="","",'[1]Grand Champion by Division'!L225)</f>
        <v>25</v>
      </c>
      <c r="F63" s="44"/>
      <c r="L63" t="str">
        <f>IF(A63="","",'[1]Grand Champion by Division'!J225)</f>
        <v>Cru</v>
      </c>
    </row>
    <row r="64" spans="1:12" x14ac:dyDescent="0.35">
      <c r="A64" s="12" t="str">
        <f>IF('[1]Grand Champion by Division'!M226="","",'[1]Grand Champion by Division'!M226)</f>
        <v/>
      </c>
      <c r="B64" s="13" t="str">
        <f>IF(A64="","",VLOOKUP(L64,[1]Events!$C$6:$AF$205,13,FALSE))</f>
        <v/>
      </c>
      <c r="C64" s="13" t="str">
        <f>IF(A64="","",VLOOKUP(L64,[1]Events!$C$6:$AF$205,14,FALSE))</f>
        <v/>
      </c>
      <c r="D64" s="13" t="str">
        <f>IF(A64="","",VLOOKUP(L64,[1]Events!$C$6:$AF$205,12,FALSE))</f>
        <v/>
      </c>
      <c r="E64" s="20" t="str">
        <f>IF(A64="","",'[1]Grand Champion by Division'!L226)</f>
        <v/>
      </c>
      <c r="F64" s="44"/>
      <c r="L64" t="str">
        <f>IF(A64="","",'[1]Grand Champion by Division'!J226)</f>
        <v/>
      </c>
    </row>
    <row r="65" spans="1:12" ht="15" thickBot="1" x14ac:dyDescent="0.4">
      <c r="A65" s="17" t="s">
        <v>15</v>
      </c>
      <c r="E65" s="16"/>
    </row>
    <row r="66" spans="1:12" ht="15" thickBot="1" x14ac:dyDescent="0.4">
      <c r="A66" s="6" t="s">
        <v>22</v>
      </c>
      <c r="B66" s="7"/>
      <c r="C66" s="7"/>
      <c r="D66" s="7"/>
      <c r="E66" s="45"/>
    </row>
    <row r="67" spans="1:12" x14ac:dyDescent="0.35">
      <c r="A67" s="9" t="s">
        <v>4</v>
      </c>
      <c r="B67" s="11" t="s">
        <v>5</v>
      </c>
      <c r="C67" s="11" t="s">
        <v>6</v>
      </c>
      <c r="D67" s="11" t="s">
        <v>18</v>
      </c>
      <c r="E67" s="42" t="s">
        <v>12</v>
      </c>
      <c r="F67" s="43"/>
      <c r="L67" t="s">
        <v>14</v>
      </c>
    </row>
    <row r="68" spans="1:12" x14ac:dyDescent="0.35">
      <c r="A68" s="12">
        <f>IF('[1]Grand Champion by Division'!Q220="","",'[1]Grand Champion by Division'!Q220)</f>
        <v>1</v>
      </c>
      <c r="B68" s="13" t="str">
        <f>IF(A68="","",VLOOKUP(L68,[1]Events!$C$6:$AF$205,13,FALSE))</f>
        <v>Gabby</v>
      </c>
      <c r="C68" s="13" t="str">
        <f>IF(A68="","",VLOOKUP(L68,[1]Events!$C$6:$AF$205,14,FALSE))</f>
        <v>Scott</v>
      </c>
      <c r="D68" s="13" t="str">
        <f>IF(A68="","",VLOOKUP(L68,[1]Events!$C$6:$AF$205,12,FALSE))</f>
        <v>Cannoli</v>
      </c>
      <c r="E68" s="20">
        <f>IF(A68="","",'[1]Grand Champion by Division'!P220)</f>
        <v>105.25</v>
      </c>
      <c r="F68" s="44"/>
      <c r="L68" t="str">
        <f>IF(A68="","",'[1]Grand Champion by Division'!N220)</f>
        <v>Cannoli</v>
      </c>
    </row>
    <row r="69" spans="1:12" x14ac:dyDescent="0.35">
      <c r="A69" s="12">
        <f>IF('[1]Grand Champion by Division'!Q221="","",'[1]Grand Champion by Division'!Q221)</f>
        <v>2</v>
      </c>
      <c r="B69" s="13" t="str">
        <f>IF(A69="","",VLOOKUP(L69,[1]Events!$C$6:$AF$205,13,FALSE))</f>
        <v>Matt</v>
      </c>
      <c r="C69" s="13" t="str">
        <f>IF(A69="","",VLOOKUP(L69,[1]Events!$C$6:$AF$205,14,FALSE))</f>
        <v>Repko</v>
      </c>
      <c r="D69" s="13" t="str">
        <f>IF(A69="","",VLOOKUP(L69,[1]Events!$C$6:$AF$205,12,FALSE))</f>
        <v>Trace</v>
      </c>
      <c r="E69" s="20">
        <f>IF(A69="","",'[1]Grand Champion by Division'!P221)</f>
        <v>67</v>
      </c>
      <c r="F69" s="44"/>
      <c r="L69" t="str">
        <f>IF(A69="","",'[1]Grand Champion by Division'!N221)</f>
        <v>Trace</v>
      </c>
    </row>
    <row r="70" spans="1:12" x14ac:dyDescent="0.35">
      <c r="A70" s="12">
        <f>IF('[1]Grand Champion by Division'!Q222="","",'[1]Grand Champion by Division'!Q222)</f>
        <v>3</v>
      </c>
      <c r="B70" s="13" t="str">
        <f>IF(A70="","",VLOOKUP(L70,[1]Events!$C$6:$AF$205,13,FALSE))</f>
        <v>Chris</v>
      </c>
      <c r="C70" s="13" t="str">
        <f>IF(A70="","",VLOOKUP(L70,[1]Events!$C$6:$AF$205,14,FALSE))</f>
        <v>Carr</v>
      </c>
      <c r="D70" s="13" t="str">
        <f>IF(A70="","",VLOOKUP(L70,[1]Events!$C$6:$AF$205,12,FALSE))</f>
        <v>Turbo Pi</v>
      </c>
      <c r="E70" s="20">
        <f>IF(A70="","",'[1]Grand Champion by Division'!P222)</f>
        <v>52</v>
      </c>
      <c r="F70" s="44"/>
      <c r="L70" t="str">
        <f>IF(A70="","",'[1]Grand Champion by Division'!N222)</f>
        <v>Turbo Pi</v>
      </c>
    </row>
    <row r="71" spans="1:12" x14ac:dyDescent="0.35">
      <c r="A71" s="12">
        <f>IF('[1]Grand Champion by Division'!Q223="","",'[1]Grand Champion by Division'!Q223)</f>
        <v>4</v>
      </c>
      <c r="B71" s="13" t="str">
        <f>IF(A71="","",VLOOKUP(L71,[1]Events!$C$6:$AF$205,13,FALSE))</f>
        <v>Matt</v>
      </c>
      <c r="C71" s="13" t="str">
        <f>IF(A71="","",VLOOKUP(L71,[1]Events!$C$6:$AF$205,14,FALSE))</f>
        <v>Repko</v>
      </c>
      <c r="D71" s="13" t="str">
        <f>IF(A71="","",VLOOKUP(L71,[1]Events!$C$6:$AF$205,12,FALSE))</f>
        <v>Otis</v>
      </c>
      <c r="E71" s="20">
        <f>IF(A71="","",'[1]Grand Champion by Division'!P223)</f>
        <v>50.75</v>
      </c>
      <c r="F71" s="44"/>
      <c r="L71" t="str">
        <f>IF(A71="","",'[1]Grand Champion by Division'!N223)</f>
        <v>Otis</v>
      </c>
    </row>
    <row r="72" spans="1:12" x14ac:dyDescent="0.35">
      <c r="A72" s="12">
        <f>IF('[1]Grand Champion by Division'!Q224="","",'[1]Grand Champion by Division'!Q224)</f>
        <v>5</v>
      </c>
      <c r="B72" s="13" t="str">
        <f>IF(A72="","",VLOOKUP(L72,[1]Events!$C$6:$AF$205,13,FALSE))</f>
        <v>Karen</v>
      </c>
      <c r="C72" s="13" t="str">
        <f>IF(A72="","",VLOOKUP(L72,[1]Events!$C$6:$AF$205,14,FALSE))</f>
        <v>Schutz</v>
      </c>
      <c r="D72" s="13" t="str">
        <f>IF(A72="","",VLOOKUP(L72,[1]Events!$C$6:$AF$205,12,FALSE))</f>
        <v>Rubiks</v>
      </c>
      <c r="E72" s="20">
        <f>IF(A72="","",'[1]Grand Champion by Division'!P224)</f>
        <v>35</v>
      </c>
      <c r="F72" s="44"/>
      <c r="L72" t="str">
        <f>IF(A72="","",'[1]Grand Champion by Division'!N224)</f>
        <v>Rubiks</v>
      </c>
    </row>
    <row r="73" spans="1:12" x14ac:dyDescent="0.35">
      <c r="A73" s="12">
        <f>IF('[1]Grand Champion by Division'!Q225="","",'[1]Grand Champion by Division'!Q225)</f>
        <v>5</v>
      </c>
      <c r="B73" s="13" t="str">
        <f>IF(A73="","",VLOOKUP(L73,[1]Events!$C$6:$AF$205,13,FALSE))</f>
        <v>Emily</v>
      </c>
      <c r="C73" s="13" t="str">
        <f>IF(A73="","",VLOOKUP(L73,[1]Events!$C$6:$AF$205,14,FALSE))</f>
        <v>Leiby</v>
      </c>
      <c r="D73" s="13" t="str">
        <f>IF(A73="","",VLOOKUP(L73,[1]Events!$C$6:$AF$205,12,FALSE))</f>
        <v>Kahlúa</v>
      </c>
      <c r="E73" s="20">
        <f>IF(A73="","",'[1]Grand Champion by Division'!P225)</f>
        <v>35</v>
      </c>
      <c r="F73" s="44"/>
      <c r="L73" t="str">
        <f>IF(A73="","",'[1]Grand Champion by Division'!N225)</f>
        <v>Kahlúa / Emily</v>
      </c>
    </row>
    <row r="74" spans="1:12" x14ac:dyDescent="0.35">
      <c r="A74" s="12">
        <f>IF('[1]Grand Champion by Division'!Q226="","",'[1]Grand Champion by Division'!Q226)</f>
        <v>7</v>
      </c>
      <c r="B74" s="13" t="str">
        <f>IF(A74="","",VLOOKUP(L74,[1]Events!$C$6:$AF$205,13,FALSE))</f>
        <v>Stephanie</v>
      </c>
      <c r="C74" s="13" t="str">
        <f>IF(A74="","",VLOOKUP(L74,[1]Events!$C$6:$AF$205,14,FALSE))</f>
        <v>Carbaugh</v>
      </c>
      <c r="D74" s="13" t="str">
        <f>IF(A74="","",VLOOKUP(L74,[1]Events!$C$6:$AF$205,12,FALSE))</f>
        <v>Turbo Pi</v>
      </c>
      <c r="E74" s="20">
        <f>IF(A74="","",'[1]Grand Champion by Division'!P226)</f>
        <v>7</v>
      </c>
      <c r="F74" s="44"/>
      <c r="L74" t="str">
        <f>IF(A74="","",'[1]Grand Champion by Division'!N226)</f>
        <v>Turbo Pi / Stephanie</v>
      </c>
    </row>
    <row r="75" spans="1:12" x14ac:dyDescent="0.35">
      <c r="A75" s="12" t="str">
        <f>IF('[1]Grand Champion by Division'!Q227="","",'[1]Grand Champion by Division'!Q227)</f>
        <v/>
      </c>
      <c r="B75" s="13" t="str">
        <f>IF(A75="","",VLOOKUP(L75,[1]Events!$C$6:$AF$205,13,FALSE))</f>
        <v/>
      </c>
      <c r="C75" s="13" t="str">
        <f>IF(A75="","",VLOOKUP(L75,[1]Events!$C$6:$AF$205,14,FALSE))</f>
        <v/>
      </c>
      <c r="D75" s="13" t="str">
        <f>IF(A75="","",VLOOKUP(L75,[1]Events!$C$6:$AF$205,12,FALSE))</f>
        <v/>
      </c>
      <c r="E75" s="20" t="str">
        <f>IF(A75="","",'[1]Grand Champion by Division'!P227)</f>
        <v/>
      </c>
      <c r="F75" s="44"/>
      <c r="L75" t="str">
        <f>IF(A75="","",'[1]Grand Champion by Division'!N227)</f>
        <v/>
      </c>
    </row>
    <row r="76" spans="1:12" ht="15" thickBot="1" x14ac:dyDescent="0.4">
      <c r="A76" s="17" t="s">
        <v>15</v>
      </c>
      <c r="E76" s="16"/>
    </row>
    <row r="77" spans="1:12" ht="15" thickBot="1" x14ac:dyDescent="0.4">
      <c r="A77" s="6" t="s">
        <v>23</v>
      </c>
      <c r="B77" s="7"/>
      <c r="C77" s="7"/>
      <c r="D77" s="7"/>
      <c r="E77" s="45"/>
    </row>
    <row r="78" spans="1:12" x14ac:dyDescent="0.35">
      <c r="A78" s="9" t="s">
        <v>4</v>
      </c>
      <c r="B78" s="11" t="s">
        <v>5</v>
      </c>
      <c r="C78" s="11" t="s">
        <v>6</v>
      </c>
      <c r="D78" s="11" t="s">
        <v>18</v>
      </c>
      <c r="E78" s="42" t="s">
        <v>12</v>
      </c>
      <c r="F78" s="43"/>
      <c r="L78" t="s">
        <v>14</v>
      </c>
    </row>
    <row r="79" spans="1:12" x14ac:dyDescent="0.35">
      <c r="A79" s="12" t="str">
        <f>IF('[1]Grand Champion by Division'!U220="","",'[1]Grand Champion by Division'!U220)</f>
        <v/>
      </c>
      <c r="B79" s="13" t="str">
        <f>IF(A79="","",VLOOKUP(L79,[1]Events!$C$6:$AF$205,13,FALSE))</f>
        <v/>
      </c>
      <c r="C79" s="13" t="str">
        <f>IF(A79="","",VLOOKUP(L79,[1]Events!$C$6:$AF$205,14,FALSE))</f>
        <v/>
      </c>
      <c r="D79" s="13" t="str">
        <f>IF(A79="","",VLOOKUP(L79,[1]Events!$C$6:$AF$205,12,FALSE))</f>
        <v/>
      </c>
      <c r="E79" s="20" t="str">
        <f>IF(A79="","",'[1]Grand Champion by Division'!T220)</f>
        <v/>
      </c>
      <c r="F79" s="44"/>
      <c r="L79" t="str">
        <f>IF(A79="","",'[1]Grand Champion by Division'!R220)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EA57-78D3-4C63-A659-2D2B69FA0D5D}">
  <dimension ref="A1:L66"/>
  <sheetViews>
    <sheetView tabSelected="1" workbookViewId="0">
      <selection activeCell="H6" sqref="H6"/>
    </sheetView>
  </sheetViews>
  <sheetFormatPr defaultRowHeight="14.5" x14ac:dyDescent="0.35"/>
  <cols>
    <col min="1" max="1" width="5.453125" bestFit="1" customWidth="1"/>
    <col min="2" max="2" width="10.08984375" bestFit="1" customWidth="1"/>
    <col min="3" max="3" width="19.90625" customWidth="1"/>
    <col min="4" max="4" width="17" customWidth="1"/>
    <col min="5" max="5" width="5.90625" bestFit="1" customWidth="1"/>
    <col min="12" max="12" width="14.453125" hidden="1" customWidth="1"/>
    <col min="257" max="257" width="5.453125" bestFit="1" customWidth="1"/>
    <col min="258" max="258" width="10.08984375" bestFit="1" customWidth="1"/>
    <col min="259" max="259" width="19.90625" customWidth="1"/>
    <col min="260" max="260" width="17" customWidth="1"/>
    <col min="261" max="261" width="5.90625" bestFit="1" customWidth="1"/>
    <col min="268" max="268" width="0" hidden="1" customWidth="1"/>
    <col min="513" max="513" width="5.453125" bestFit="1" customWidth="1"/>
    <col min="514" max="514" width="10.08984375" bestFit="1" customWidth="1"/>
    <col min="515" max="515" width="19.90625" customWidth="1"/>
    <col min="516" max="516" width="17" customWidth="1"/>
    <col min="517" max="517" width="5.90625" bestFit="1" customWidth="1"/>
    <col min="524" max="524" width="0" hidden="1" customWidth="1"/>
    <col min="769" max="769" width="5.453125" bestFit="1" customWidth="1"/>
    <col min="770" max="770" width="10.08984375" bestFit="1" customWidth="1"/>
    <col min="771" max="771" width="19.90625" customWidth="1"/>
    <col min="772" max="772" width="17" customWidth="1"/>
    <col min="773" max="773" width="5.90625" bestFit="1" customWidth="1"/>
    <col min="780" max="780" width="0" hidden="1" customWidth="1"/>
    <col min="1025" max="1025" width="5.453125" bestFit="1" customWidth="1"/>
    <col min="1026" max="1026" width="10.08984375" bestFit="1" customWidth="1"/>
    <col min="1027" max="1027" width="19.90625" customWidth="1"/>
    <col min="1028" max="1028" width="17" customWidth="1"/>
    <col min="1029" max="1029" width="5.90625" bestFit="1" customWidth="1"/>
    <col min="1036" max="1036" width="0" hidden="1" customWidth="1"/>
    <col min="1281" max="1281" width="5.453125" bestFit="1" customWidth="1"/>
    <col min="1282" max="1282" width="10.08984375" bestFit="1" customWidth="1"/>
    <col min="1283" max="1283" width="19.90625" customWidth="1"/>
    <col min="1284" max="1284" width="17" customWidth="1"/>
    <col min="1285" max="1285" width="5.90625" bestFit="1" customWidth="1"/>
    <col min="1292" max="1292" width="0" hidden="1" customWidth="1"/>
    <col min="1537" max="1537" width="5.453125" bestFit="1" customWidth="1"/>
    <col min="1538" max="1538" width="10.08984375" bestFit="1" customWidth="1"/>
    <col min="1539" max="1539" width="19.90625" customWidth="1"/>
    <col min="1540" max="1540" width="17" customWidth="1"/>
    <col min="1541" max="1541" width="5.90625" bestFit="1" customWidth="1"/>
    <col min="1548" max="1548" width="0" hidden="1" customWidth="1"/>
    <col min="1793" max="1793" width="5.453125" bestFit="1" customWidth="1"/>
    <col min="1794" max="1794" width="10.08984375" bestFit="1" customWidth="1"/>
    <col min="1795" max="1795" width="19.90625" customWidth="1"/>
    <col min="1796" max="1796" width="17" customWidth="1"/>
    <col min="1797" max="1797" width="5.90625" bestFit="1" customWidth="1"/>
    <col min="1804" max="1804" width="0" hidden="1" customWidth="1"/>
    <col min="2049" max="2049" width="5.453125" bestFit="1" customWidth="1"/>
    <col min="2050" max="2050" width="10.08984375" bestFit="1" customWidth="1"/>
    <col min="2051" max="2051" width="19.90625" customWidth="1"/>
    <col min="2052" max="2052" width="17" customWidth="1"/>
    <col min="2053" max="2053" width="5.90625" bestFit="1" customWidth="1"/>
    <col min="2060" max="2060" width="0" hidden="1" customWidth="1"/>
    <col min="2305" max="2305" width="5.453125" bestFit="1" customWidth="1"/>
    <col min="2306" max="2306" width="10.08984375" bestFit="1" customWidth="1"/>
    <col min="2307" max="2307" width="19.90625" customWidth="1"/>
    <col min="2308" max="2308" width="17" customWidth="1"/>
    <col min="2309" max="2309" width="5.90625" bestFit="1" customWidth="1"/>
    <col min="2316" max="2316" width="0" hidden="1" customWidth="1"/>
    <col min="2561" max="2561" width="5.453125" bestFit="1" customWidth="1"/>
    <col min="2562" max="2562" width="10.08984375" bestFit="1" customWidth="1"/>
    <col min="2563" max="2563" width="19.90625" customWidth="1"/>
    <col min="2564" max="2564" width="17" customWidth="1"/>
    <col min="2565" max="2565" width="5.90625" bestFit="1" customWidth="1"/>
    <col min="2572" max="2572" width="0" hidden="1" customWidth="1"/>
    <col min="2817" max="2817" width="5.453125" bestFit="1" customWidth="1"/>
    <col min="2818" max="2818" width="10.08984375" bestFit="1" customWidth="1"/>
    <col min="2819" max="2819" width="19.90625" customWidth="1"/>
    <col min="2820" max="2820" width="17" customWidth="1"/>
    <col min="2821" max="2821" width="5.90625" bestFit="1" customWidth="1"/>
    <col min="2828" max="2828" width="0" hidden="1" customWidth="1"/>
    <col min="3073" max="3073" width="5.453125" bestFit="1" customWidth="1"/>
    <col min="3074" max="3074" width="10.08984375" bestFit="1" customWidth="1"/>
    <col min="3075" max="3075" width="19.90625" customWidth="1"/>
    <col min="3076" max="3076" width="17" customWidth="1"/>
    <col min="3077" max="3077" width="5.90625" bestFit="1" customWidth="1"/>
    <col min="3084" max="3084" width="0" hidden="1" customWidth="1"/>
    <col min="3329" max="3329" width="5.453125" bestFit="1" customWidth="1"/>
    <col min="3330" max="3330" width="10.08984375" bestFit="1" customWidth="1"/>
    <col min="3331" max="3331" width="19.90625" customWidth="1"/>
    <col min="3332" max="3332" width="17" customWidth="1"/>
    <col min="3333" max="3333" width="5.90625" bestFit="1" customWidth="1"/>
    <col min="3340" max="3340" width="0" hidden="1" customWidth="1"/>
    <col min="3585" max="3585" width="5.453125" bestFit="1" customWidth="1"/>
    <col min="3586" max="3586" width="10.08984375" bestFit="1" customWidth="1"/>
    <col min="3587" max="3587" width="19.90625" customWidth="1"/>
    <col min="3588" max="3588" width="17" customWidth="1"/>
    <col min="3589" max="3589" width="5.90625" bestFit="1" customWidth="1"/>
    <col min="3596" max="3596" width="0" hidden="1" customWidth="1"/>
    <col min="3841" max="3841" width="5.453125" bestFit="1" customWidth="1"/>
    <col min="3842" max="3842" width="10.08984375" bestFit="1" customWidth="1"/>
    <col min="3843" max="3843" width="19.90625" customWidth="1"/>
    <col min="3844" max="3844" width="17" customWidth="1"/>
    <col min="3845" max="3845" width="5.90625" bestFit="1" customWidth="1"/>
    <col min="3852" max="3852" width="0" hidden="1" customWidth="1"/>
    <col min="4097" max="4097" width="5.453125" bestFit="1" customWidth="1"/>
    <col min="4098" max="4098" width="10.08984375" bestFit="1" customWidth="1"/>
    <col min="4099" max="4099" width="19.90625" customWidth="1"/>
    <col min="4100" max="4100" width="17" customWidth="1"/>
    <col min="4101" max="4101" width="5.90625" bestFit="1" customWidth="1"/>
    <col min="4108" max="4108" width="0" hidden="1" customWidth="1"/>
    <col min="4353" max="4353" width="5.453125" bestFit="1" customWidth="1"/>
    <col min="4354" max="4354" width="10.08984375" bestFit="1" customWidth="1"/>
    <col min="4355" max="4355" width="19.90625" customWidth="1"/>
    <col min="4356" max="4356" width="17" customWidth="1"/>
    <col min="4357" max="4357" width="5.90625" bestFit="1" customWidth="1"/>
    <col min="4364" max="4364" width="0" hidden="1" customWidth="1"/>
    <col min="4609" max="4609" width="5.453125" bestFit="1" customWidth="1"/>
    <col min="4610" max="4610" width="10.08984375" bestFit="1" customWidth="1"/>
    <col min="4611" max="4611" width="19.90625" customWidth="1"/>
    <col min="4612" max="4612" width="17" customWidth="1"/>
    <col min="4613" max="4613" width="5.90625" bestFit="1" customWidth="1"/>
    <col min="4620" max="4620" width="0" hidden="1" customWidth="1"/>
    <col min="4865" max="4865" width="5.453125" bestFit="1" customWidth="1"/>
    <col min="4866" max="4866" width="10.08984375" bestFit="1" customWidth="1"/>
    <col min="4867" max="4867" width="19.90625" customWidth="1"/>
    <col min="4868" max="4868" width="17" customWidth="1"/>
    <col min="4869" max="4869" width="5.90625" bestFit="1" customWidth="1"/>
    <col min="4876" max="4876" width="0" hidden="1" customWidth="1"/>
    <col min="5121" max="5121" width="5.453125" bestFit="1" customWidth="1"/>
    <col min="5122" max="5122" width="10.08984375" bestFit="1" customWidth="1"/>
    <col min="5123" max="5123" width="19.90625" customWidth="1"/>
    <col min="5124" max="5124" width="17" customWidth="1"/>
    <col min="5125" max="5125" width="5.90625" bestFit="1" customWidth="1"/>
    <col min="5132" max="5132" width="0" hidden="1" customWidth="1"/>
    <col min="5377" max="5377" width="5.453125" bestFit="1" customWidth="1"/>
    <col min="5378" max="5378" width="10.08984375" bestFit="1" customWidth="1"/>
    <col min="5379" max="5379" width="19.90625" customWidth="1"/>
    <col min="5380" max="5380" width="17" customWidth="1"/>
    <col min="5381" max="5381" width="5.90625" bestFit="1" customWidth="1"/>
    <col min="5388" max="5388" width="0" hidden="1" customWidth="1"/>
    <col min="5633" max="5633" width="5.453125" bestFit="1" customWidth="1"/>
    <col min="5634" max="5634" width="10.08984375" bestFit="1" customWidth="1"/>
    <col min="5635" max="5635" width="19.90625" customWidth="1"/>
    <col min="5636" max="5636" width="17" customWidth="1"/>
    <col min="5637" max="5637" width="5.90625" bestFit="1" customWidth="1"/>
    <col min="5644" max="5644" width="0" hidden="1" customWidth="1"/>
    <col min="5889" max="5889" width="5.453125" bestFit="1" customWidth="1"/>
    <col min="5890" max="5890" width="10.08984375" bestFit="1" customWidth="1"/>
    <col min="5891" max="5891" width="19.90625" customWidth="1"/>
    <col min="5892" max="5892" width="17" customWidth="1"/>
    <col min="5893" max="5893" width="5.90625" bestFit="1" customWidth="1"/>
    <col min="5900" max="5900" width="0" hidden="1" customWidth="1"/>
    <col min="6145" max="6145" width="5.453125" bestFit="1" customWidth="1"/>
    <col min="6146" max="6146" width="10.08984375" bestFit="1" customWidth="1"/>
    <col min="6147" max="6147" width="19.90625" customWidth="1"/>
    <col min="6148" max="6148" width="17" customWidth="1"/>
    <col min="6149" max="6149" width="5.90625" bestFit="1" customWidth="1"/>
    <col min="6156" max="6156" width="0" hidden="1" customWidth="1"/>
    <col min="6401" max="6401" width="5.453125" bestFit="1" customWidth="1"/>
    <col min="6402" max="6402" width="10.08984375" bestFit="1" customWidth="1"/>
    <col min="6403" max="6403" width="19.90625" customWidth="1"/>
    <col min="6404" max="6404" width="17" customWidth="1"/>
    <col min="6405" max="6405" width="5.90625" bestFit="1" customWidth="1"/>
    <col min="6412" max="6412" width="0" hidden="1" customWidth="1"/>
    <col min="6657" max="6657" width="5.453125" bestFit="1" customWidth="1"/>
    <col min="6658" max="6658" width="10.08984375" bestFit="1" customWidth="1"/>
    <col min="6659" max="6659" width="19.90625" customWidth="1"/>
    <col min="6660" max="6660" width="17" customWidth="1"/>
    <col min="6661" max="6661" width="5.90625" bestFit="1" customWidth="1"/>
    <col min="6668" max="6668" width="0" hidden="1" customWidth="1"/>
    <col min="6913" max="6913" width="5.453125" bestFit="1" customWidth="1"/>
    <col min="6914" max="6914" width="10.08984375" bestFit="1" customWidth="1"/>
    <col min="6915" max="6915" width="19.90625" customWidth="1"/>
    <col min="6916" max="6916" width="17" customWidth="1"/>
    <col min="6917" max="6917" width="5.90625" bestFit="1" customWidth="1"/>
    <col min="6924" max="6924" width="0" hidden="1" customWidth="1"/>
    <col min="7169" max="7169" width="5.453125" bestFit="1" customWidth="1"/>
    <col min="7170" max="7170" width="10.08984375" bestFit="1" customWidth="1"/>
    <col min="7171" max="7171" width="19.90625" customWidth="1"/>
    <col min="7172" max="7172" width="17" customWidth="1"/>
    <col min="7173" max="7173" width="5.90625" bestFit="1" customWidth="1"/>
    <col min="7180" max="7180" width="0" hidden="1" customWidth="1"/>
    <col min="7425" max="7425" width="5.453125" bestFit="1" customWidth="1"/>
    <col min="7426" max="7426" width="10.08984375" bestFit="1" customWidth="1"/>
    <col min="7427" max="7427" width="19.90625" customWidth="1"/>
    <col min="7428" max="7428" width="17" customWidth="1"/>
    <col min="7429" max="7429" width="5.90625" bestFit="1" customWidth="1"/>
    <col min="7436" max="7436" width="0" hidden="1" customWidth="1"/>
    <col min="7681" max="7681" width="5.453125" bestFit="1" customWidth="1"/>
    <col min="7682" max="7682" width="10.08984375" bestFit="1" customWidth="1"/>
    <col min="7683" max="7683" width="19.90625" customWidth="1"/>
    <col min="7684" max="7684" width="17" customWidth="1"/>
    <col min="7685" max="7685" width="5.90625" bestFit="1" customWidth="1"/>
    <col min="7692" max="7692" width="0" hidden="1" customWidth="1"/>
    <col min="7937" max="7937" width="5.453125" bestFit="1" customWidth="1"/>
    <col min="7938" max="7938" width="10.08984375" bestFit="1" customWidth="1"/>
    <col min="7939" max="7939" width="19.90625" customWidth="1"/>
    <col min="7940" max="7940" width="17" customWidth="1"/>
    <col min="7941" max="7941" width="5.90625" bestFit="1" customWidth="1"/>
    <col min="7948" max="7948" width="0" hidden="1" customWidth="1"/>
    <col min="8193" max="8193" width="5.453125" bestFit="1" customWidth="1"/>
    <col min="8194" max="8194" width="10.08984375" bestFit="1" customWidth="1"/>
    <col min="8195" max="8195" width="19.90625" customWidth="1"/>
    <col min="8196" max="8196" width="17" customWidth="1"/>
    <col min="8197" max="8197" width="5.90625" bestFit="1" customWidth="1"/>
    <col min="8204" max="8204" width="0" hidden="1" customWidth="1"/>
    <col min="8449" max="8449" width="5.453125" bestFit="1" customWidth="1"/>
    <col min="8450" max="8450" width="10.08984375" bestFit="1" customWidth="1"/>
    <col min="8451" max="8451" width="19.90625" customWidth="1"/>
    <col min="8452" max="8452" width="17" customWidth="1"/>
    <col min="8453" max="8453" width="5.90625" bestFit="1" customWidth="1"/>
    <col min="8460" max="8460" width="0" hidden="1" customWidth="1"/>
    <col min="8705" max="8705" width="5.453125" bestFit="1" customWidth="1"/>
    <col min="8706" max="8706" width="10.08984375" bestFit="1" customWidth="1"/>
    <col min="8707" max="8707" width="19.90625" customWidth="1"/>
    <col min="8708" max="8708" width="17" customWidth="1"/>
    <col min="8709" max="8709" width="5.90625" bestFit="1" customWidth="1"/>
    <col min="8716" max="8716" width="0" hidden="1" customWidth="1"/>
    <col min="8961" max="8961" width="5.453125" bestFit="1" customWidth="1"/>
    <col min="8962" max="8962" width="10.08984375" bestFit="1" customWidth="1"/>
    <col min="8963" max="8963" width="19.90625" customWidth="1"/>
    <col min="8964" max="8964" width="17" customWidth="1"/>
    <col min="8965" max="8965" width="5.90625" bestFit="1" customWidth="1"/>
    <col min="8972" max="8972" width="0" hidden="1" customWidth="1"/>
    <col min="9217" max="9217" width="5.453125" bestFit="1" customWidth="1"/>
    <col min="9218" max="9218" width="10.08984375" bestFit="1" customWidth="1"/>
    <col min="9219" max="9219" width="19.90625" customWidth="1"/>
    <col min="9220" max="9220" width="17" customWidth="1"/>
    <col min="9221" max="9221" width="5.90625" bestFit="1" customWidth="1"/>
    <col min="9228" max="9228" width="0" hidden="1" customWidth="1"/>
    <col min="9473" max="9473" width="5.453125" bestFit="1" customWidth="1"/>
    <col min="9474" max="9474" width="10.08984375" bestFit="1" customWidth="1"/>
    <col min="9475" max="9475" width="19.90625" customWidth="1"/>
    <col min="9476" max="9476" width="17" customWidth="1"/>
    <col min="9477" max="9477" width="5.90625" bestFit="1" customWidth="1"/>
    <col min="9484" max="9484" width="0" hidden="1" customWidth="1"/>
    <col min="9729" max="9729" width="5.453125" bestFit="1" customWidth="1"/>
    <col min="9730" max="9730" width="10.08984375" bestFit="1" customWidth="1"/>
    <col min="9731" max="9731" width="19.90625" customWidth="1"/>
    <col min="9732" max="9732" width="17" customWidth="1"/>
    <col min="9733" max="9733" width="5.90625" bestFit="1" customWidth="1"/>
    <col min="9740" max="9740" width="0" hidden="1" customWidth="1"/>
    <col min="9985" max="9985" width="5.453125" bestFit="1" customWidth="1"/>
    <col min="9986" max="9986" width="10.08984375" bestFit="1" customWidth="1"/>
    <col min="9987" max="9987" width="19.90625" customWidth="1"/>
    <col min="9988" max="9988" width="17" customWidth="1"/>
    <col min="9989" max="9989" width="5.90625" bestFit="1" customWidth="1"/>
    <col min="9996" max="9996" width="0" hidden="1" customWidth="1"/>
    <col min="10241" max="10241" width="5.453125" bestFit="1" customWidth="1"/>
    <col min="10242" max="10242" width="10.08984375" bestFit="1" customWidth="1"/>
    <col min="10243" max="10243" width="19.90625" customWidth="1"/>
    <col min="10244" max="10244" width="17" customWidth="1"/>
    <col min="10245" max="10245" width="5.90625" bestFit="1" customWidth="1"/>
    <col min="10252" max="10252" width="0" hidden="1" customWidth="1"/>
    <col min="10497" max="10497" width="5.453125" bestFit="1" customWidth="1"/>
    <col min="10498" max="10498" width="10.08984375" bestFit="1" customWidth="1"/>
    <col min="10499" max="10499" width="19.90625" customWidth="1"/>
    <col min="10500" max="10500" width="17" customWidth="1"/>
    <col min="10501" max="10501" width="5.90625" bestFit="1" customWidth="1"/>
    <col min="10508" max="10508" width="0" hidden="1" customWidth="1"/>
    <col min="10753" max="10753" width="5.453125" bestFit="1" customWidth="1"/>
    <col min="10754" max="10754" width="10.08984375" bestFit="1" customWidth="1"/>
    <col min="10755" max="10755" width="19.90625" customWidth="1"/>
    <col min="10756" max="10756" width="17" customWidth="1"/>
    <col min="10757" max="10757" width="5.90625" bestFit="1" customWidth="1"/>
    <col min="10764" max="10764" width="0" hidden="1" customWidth="1"/>
    <col min="11009" max="11009" width="5.453125" bestFit="1" customWidth="1"/>
    <col min="11010" max="11010" width="10.08984375" bestFit="1" customWidth="1"/>
    <col min="11011" max="11011" width="19.90625" customWidth="1"/>
    <col min="11012" max="11012" width="17" customWidth="1"/>
    <col min="11013" max="11013" width="5.90625" bestFit="1" customWidth="1"/>
    <col min="11020" max="11020" width="0" hidden="1" customWidth="1"/>
    <col min="11265" max="11265" width="5.453125" bestFit="1" customWidth="1"/>
    <col min="11266" max="11266" width="10.08984375" bestFit="1" customWidth="1"/>
    <col min="11267" max="11267" width="19.90625" customWidth="1"/>
    <col min="11268" max="11268" width="17" customWidth="1"/>
    <col min="11269" max="11269" width="5.90625" bestFit="1" customWidth="1"/>
    <col min="11276" max="11276" width="0" hidden="1" customWidth="1"/>
    <col min="11521" max="11521" width="5.453125" bestFit="1" customWidth="1"/>
    <col min="11522" max="11522" width="10.08984375" bestFit="1" customWidth="1"/>
    <col min="11523" max="11523" width="19.90625" customWidth="1"/>
    <col min="11524" max="11524" width="17" customWidth="1"/>
    <col min="11525" max="11525" width="5.90625" bestFit="1" customWidth="1"/>
    <col min="11532" max="11532" width="0" hidden="1" customWidth="1"/>
    <col min="11777" max="11777" width="5.453125" bestFit="1" customWidth="1"/>
    <col min="11778" max="11778" width="10.08984375" bestFit="1" customWidth="1"/>
    <col min="11779" max="11779" width="19.90625" customWidth="1"/>
    <col min="11780" max="11780" width="17" customWidth="1"/>
    <col min="11781" max="11781" width="5.90625" bestFit="1" customWidth="1"/>
    <col min="11788" max="11788" width="0" hidden="1" customWidth="1"/>
    <col min="12033" max="12033" width="5.453125" bestFit="1" customWidth="1"/>
    <col min="12034" max="12034" width="10.08984375" bestFit="1" customWidth="1"/>
    <col min="12035" max="12035" width="19.90625" customWidth="1"/>
    <col min="12036" max="12036" width="17" customWidth="1"/>
    <col min="12037" max="12037" width="5.90625" bestFit="1" customWidth="1"/>
    <col min="12044" max="12044" width="0" hidden="1" customWidth="1"/>
    <col min="12289" max="12289" width="5.453125" bestFit="1" customWidth="1"/>
    <col min="12290" max="12290" width="10.08984375" bestFit="1" customWidth="1"/>
    <col min="12291" max="12291" width="19.90625" customWidth="1"/>
    <col min="12292" max="12292" width="17" customWidth="1"/>
    <col min="12293" max="12293" width="5.90625" bestFit="1" customWidth="1"/>
    <col min="12300" max="12300" width="0" hidden="1" customWidth="1"/>
    <col min="12545" max="12545" width="5.453125" bestFit="1" customWidth="1"/>
    <col min="12546" max="12546" width="10.08984375" bestFit="1" customWidth="1"/>
    <col min="12547" max="12547" width="19.90625" customWidth="1"/>
    <col min="12548" max="12548" width="17" customWidth="1"/>
    <col min="12549" max="12549" width="5.90625" bestFit="1" customWidth="1"/>
    <col min="12556" max="12556" width="0" hidden="1" customWidth="1"/>
    <col min="12801" max="12801" width="5.453125" bestFit="1" customWidth="1"/>
    <col min="12802" max="12802" width="10.08984375" bestFit="1" customWidth="1"/>
    <col min="12803" max="12803" width="19.90625" customWidth="1"/>
    <col min="12804" max="12804" width="17" customWidth="1"/>
    <col min="12805" max="12805" width="5.90625" bestFit="1" customWidth="1"/>
    <col min="12812" max="12812" width="0" hidden="1" customWidth="1"/>
    <col min="13057" max="13057" width="5.453125" bestFit="1" customWidth="1"/>
    <col min="13058" max="13058" width="10.08984375" bestFit="1" customWidth="1"/>
    <col min="13059" max="13059" width="19.90625" customWidth="1"/>
    <col min="13060" max="13060" width="17" customWidth="1"/>
    <col min="13061" max="13061" width="5.90625" bestFit="1" customWidth="1"/>
    <col min="13068" max="13068" width="0" hidden="1" customWidth="1"/>
    <col min="13313" max="13313" width="5.453125" bestFit="1" customWidth="1"/>
    <col min="13314" max="13314" width="10.08984375" bestFit="1" customWidth="1"/>
    <col min="13315" max="13315" width="19.90625" customWidth="1"/>
    <col min="13316" max="13316" width="17" customWidth="1"/>
    <col min="13317" max="13317" width="5.90625" bestFit="1" customWidth="1"/>
    <col min="13324" max="13324" width="0" hidden="1" customWidth="1"/>
    <col min="13569" max="13569" width="5.453125" bestFit="1" customWidth="1"/>
    <col min="13570" max="13570" width="10.08984375" bestFit="1" customWidth="1"/>
    <col min="13571" max="13571" width="19.90625" customWidth="1"/>
    <col min="13572" max="13572" width="17" customWidth="1"/>
    <col min="13573" max="13573" width="5.90625" bestFit="1" customWidth="1"/>
    <col min="13580" max="13580" width="0" hidden="1" customWidth="1"/>
    <col min="13825" max="13825" width="5.453125" bestFit="1" customWidth="1"/>
    <col min="13826" max="13826" width="10.08984375" bestFit="1" customWidth="1"/>
    <col min="13827" max="13827" width="19.90625" customWidth="1"/>
    <col min="13828" max="13828" width="17" customWidth="1"/>
    <col min="13829" max="13829" width="5.90625" bestFit="1" customWidth="1"/>
    <col min="13836" max="13836" width="0" hidden="1" customWidth="1"/>
    <col min="14081" max="14081" width="5.453125" bestFit="1" customWidth="1"/>
    <col min="14082" max="14082" width="10.08984375" bestFit="1" customWidth="1"/>
    <col min="14083" max="14083" width="19.90625" customWidth="1"/>
    <col min="14084" max="14084" width="17" customWidth="1"/>
    <col min="14085" max="14085" width="5.90625" bestFit="1" customWidth="1"/>
    <col min="14092" max="14092" width="0" hidden="1" customWidth="1"/>
    <col min="14337" max="14337" width="5.453125" bestFit="1" customWidth="1"/>
    <col min="14338" max="14338" width="10.08984375" bestFit="1" customWidth="1"/>
    <col min="14339" max="14339" width="19.90625" customWidth="1"/>
    <col min="14340" max="14340" width="17" customWidth="1"/>
    <col min="14341" max="14341" width="5.90625" bestFit="1" customWidth="1"/>
    <col min="14348" max="14348" width="0" hidden="1" customWidth="1"/>
    <col min="14593" max="14593" width="5.453125" bestFit="1" customWidth="1"/>
    <col min="14594" max="14594" width="10.08984375" bestFit="1" customWidth="1"/>
    <col min="14595" max="14595" width="19.90625" customWidth="1"/>
    <col min="14596" max="14596" width="17" customWidth="1"/>
    <col min="14597" max="14597" width="5.90625" bestFit="1" customWidth="1"/>
    <col min="14604" max="14604" width="0" hidden="1" customWidth="1"/>
    <col min="14849" max="14849" width="5.453125" bestFit="1" customWidth="1"/>
    <col min="14850" max="14850" width="10.08984375" bestFit="1" customWidth="1"/>
    <col min="14851" max="14851" width="19.90625" customWidth="1"/>
    <col min="14852" max="14852" width="17" customWidth="1"/>
    <col min="14853" max="14853" width="5.90625" bestFit="1" customWidth="1"/>
    <col min="14860" max="14860" width="0" hidden="1" customWidth="1"/>
    <col min="15105" max="15105" width="5.453125" bestFit="1" customWidth="1"/>
    <col min="15106" max="15106" width="10.08984375" bestFit="1" customWidth="1"/>
    <col min="15107" max="15107" width="19.90625" customWidth="1"/>
    <col min="15108" max="15108" width="17" customWidth="1"/>
    <col min="15109" max="15109" width="5.90625" bestFit="1" customWidth="1"/>
    <col min="15116" max="15116" width="0" hidden="1" customWidth="1"/>
    <col min="15361" max="15361" width="5.453125" bestFit="1" customWidth="1"/>
    <col min="15362" max="15362" width="10.08984375" bestFit="1" customWidth="1"/>
    <col min="15363" max="15363" width="19.90625" customWidth="1"/>
    <col min="15364" max="15364" width="17" customWidth="1"/>
    <col min="15365" max="15365" width="5.90625" bestFit="1" customWidth="1"/>
    <col min="15372" max="15372" width="0" hidden="1" customWidth="1"/>
    <col min="15617" max="15617" width="5.453125" bestFit="1" customWidth="1"/>
    <col min="15618" max="15618" width="10.08984375" bestFit="1" customWidth="1"/>
    <col min="15619" max="15619" width="19.90625" customWidth="1"/>
    <col min="15620" max="15620" width="17" customWidth="1"/>
    <col min="15621" max="15621" width="5.90625" bestFit="1" customWidth="1"/>
    <col min="15628" max="15628" width="0" hidden="1" customWidth="1"/>
    <col min="15873" max="15873" width="5.453125" bestFit="1" customWidth="1"/>
    <col min="15874" max="15874" width="10.08984375" bestFit="1" customWidth="1"/>
    <col min="15875" max="15875" width="19.90625" customWidth="1"/>
    <col min="15876" max="15876" width="17" customWidth="1"/>
    <col min="15877" max="15877" width="5.90625" bestFit="1" customWidth="1"/>
    <col min="15884" max="15884" width="0" hidden="1" customWidth="1"/>
    <col min="16129" max="16129" width="5.453125" bestFit="1" customWidth="1"/>
    <col min="16130" max="16130" width="10.08984375" bestFit="1" customWidth="1"/>
    <col min="16131" max="16131" width="19.90625" customWidth="1"/>
    <col min="16132" max="16132" width="17" customWidth="1"/>
    <col min="16133" max="16133" width="5.90625" bestFit="1" customWidth="1"/>
    <col min="16140" max="16140" width="0" hidden="1" customWidth="1"/>
  </cols>
  <sheetData>
    <row r="1" spans="1:12" ht="15.5" x14ac:dyDescent="0.35">
      <c r="A1" s="1" t="s">
        <v>0</v>
      </c>
      <c r="B1" s="2"/>
      <c r="C1" s="2"/>
      <c r="D1" s="2"/>
      <c r="E1" s="2"/>
    </row>
    <row r="2" spans="1:12" ht="15.5" x14ac:dyDescent="0.35">
      <c r="A2" s="3" t="str">
        <f>[1]Events!D2</f>
        <v>Millersville, Maryland</v>
      </c>
      <c r="B2" s="4"/>
      <c r="C2" s="4"/>
      <c r="D2" s="4"/>
      <c r="E2" s="4"/>
    </row>
    <row r="3" spans="1:12" ht="15.5" x14ac:dyDescent="0.35">
      <c r="A3" s="3" t="s">
        <v>1</v>
      </c>
      <c r="B3" s="4"/>
      <c r="C3" s="4"/>
      <c r="D3" s="4"/>
      <c r="E3" s="4"/>
    </row>
    <row r="4" spans="1:12" ht="15" thickBot="1" x14ac:dyDescent="0.4"/>
    <row r="5" spans="1:12" ht="15" thickBot="1" x14ac:dyDescent="0.4">
      <c r="A5" s="6" t="s">
        <v>32</v>
      </c>
      <c r="B5" s="7"/>
      <c r="C5" s="7"/>
      <c r="D5" s="7"/>
      <c r="E5" s="45"/>
    </row>
    <row r="6" spans="1:12" s="26" customFormat="1" x14ac:dyDescent="0.35">
      <c r="A6" s="23" t="s">
        <v>4</v>
      </c>
      <c r="B6" s="24" t="s">
        <v>5</v>
      </c>
      <c r="C6" s="24" t="s">
        <v>6</v>
      </c>
      <c r="D6" s="24" t="s">
        <v>18</v>
      </c>
      <c r="E6" s="46" t="s">
        <v>12</v>
      </c>
      <c r="F6" s="47"/>
      <c r="L6" s="26" t="s">
        <v>14</v>
      </c>
    </row>
    <row r="7" spans="1:12" x14ac:dyDescent="0.35">
      <c r="A7" s="12">
        <f>IF('[1]Grand Champion by Division'!Y220="","",'[1]Grand Champion by Division'!Y220)</f>
        <v>1</v>
      </c>
      <c r="B7" s="13" t="str">
        <f>IF(A7="","",VLOOKUP(L7,[1]Events!$C$6:$AF$205,13,FALSE))</f>
        <v>Tim</v>
      </c>
      <c r="C7" s="13" t="str">
        <f>IF(A7="","",VLOOKUP(L7,[1]Events!$C$6:$AF$205,14,FALSE))</f>
        <v>Hauck</v>
      </c>
      <c r="D7" s="13" t="str">
        <f>IF(A7="","",VLOOKUP(L7,[1]Events!$C$6:$AF$205,12,FALSE))</f>
        <v>Kona</v>
      </c>
      <c r="E7" s="20">
        <f>IF(A7="","",'[1]Grand Champion by Division'!X220)</f>
        <v>152.25</v>
      </c>
      <c r="F7" s="44"/>
      <c r="L7" t="str">
        <f>IF(A7="","",'[1]Grand Champion by Division'!V220)</f>
        <v>Kona / Tim</v>
      </c>
    </row>
    <row r="8" spans="1:12" x14ac:dyDescent="0.35">
      <c r="A8" s="12">
        <f>IF('[1]Grand Champion by Division'!Y221="","",'[1]Grand Champion by Division'!Y221)</f>
        <v>1</v>
      </c>
      <c r="B8" s="13" t="str">
        <f>IF(A8="","",VLOOKUP(L8,[1]Events!$C$6:$AF$205,13,FALSE))</f>
        <v>Gabby</v>
      </c>
      <c r="C8" s="13" t="str">
        <f>IF(A8="","",VLOOKUP(L8,[1]Events!$C$6:$AF$205,14,FALSE))</f>
        <v>Scott</v>
      </c>
      <c r="D8" s="13" t="str">
        <f>IF(A8="","",VLOOKUP(L8,[1]Events!$C$6:$AF$205,12,FALSE))</f>
        <v>Cannoli</v>
      </c>
      <c r="E8" s="20">
        <f>IF(A8="","",'[1]Grand Champion by Division'!X221)</f>
        <v>152.25</v>
      </c>
      <c r="F8" s="44"/>
      <c r="L8" t="str">
        <f>IF(A8="","",'[1]Grand Champion by Division'!V221)</f>
        <v>Cannoli</v>
      </c>
    </row>
    <row r="9" spans="1:12" x14ac:dyDescent="0.35">
      <c r="A9" s="12">
        <f>IF('[1]Grand Champion by Division'!Y222="","",'[1]Grand Champion by Division'!Y222)</f>
        <v>3</v>
      </c>
      <c r="B9" s="13" t="str">
        <f>IF(A9="","",VLOOKUP(L9,[1]Events!$C$6:$AF$205,13,FALSE))</f>
        <v>Kim</v>
      </c>
      <c r="C9" s="13" t="str">
        <f>IF(A9="","",VLOOKUP(L9,[1]Events!$C$6:$AF$205,14,FALSE))</f>
        <v>Vaillancourt</v>
      </c>
      <c r="D9" s="13" t="str">
        <f>IF(A9="","",VLOOKUP(L9,[1]Events!$C$6:$AF$205,12,FALSE))</f>
        <v>Riptyde</v>
      </c>
      <c r="E9" s="20">
        <f>IF(A9="","",'[1]Grand Champion by Division'!X222)</f>
        <v>134.75</v>
      </c>
      <c r="F9" s="44"/>
      <c r="L9" t="str">
        <f>IF(A9="","",'[1]Grand Champion by Division'!V222)</f>
        <v>Riptyde</v>
      </c>
    </row>
    <row r="10" spans="1:12" x14ac:dyDescent="0.35">
      <c r="A10" s="12">
        <f>IF('[1]Grand Champion by Division'!Y223="","",'[1]Grand Champion by Division'!Y223)</f>
        <v>4</v>
      </c>
      <c r="B10" s="13" t="str">
        <f>IF(A10="","",VLOOKUP(L10,[1]Events!$C$6:$AF$205,13,FALSE))</f>
        <v>Criss</v>
      </c>
      <c r="C10" s="13" t="str">
        <f>IF(A10="","",VLOOKUP(L10,[1]Events!$C$6:$AF$205,14,FALSE))</f>
        <v>Brown</v>
      </c>
      <c r="D10" s="13" t="str">
        <f>IF(A10="","",VLOOKUP(L10,[1]Events!$C$6:$AF$205,12,FALSE))</f>
        <v>Sizzle</v>
      </c>
      <c r="E10" s="20">
        <f>IF(A10="","",'[1]Grand Champion by Division'!X223)</f>
        <v>119.75</v>
      </c>
      <c r="F10" s="44"/>
      <c r="L10" t="str">
        <f>IF(A10="","",'[1]Grand Champion by Division'!V223)</f>
        <v>Sizzle</v>
      </c>
    </row>
    <row r="11" spans="1:12" x14ac:dyDescent="0.35">
      <c r="A11" s="12">
        <f>IF('[1]Grand Champion by Division'!Y224="","",'[1]Grand Champion by Division'!Y224)</f>
        <v>5</v>
      </c>
      <c r="B11" s="13" t="str">
        <f>IF(A11="","",VLOOKUP(L11,[1]Events!$C$6:$AF$205,13,FALSE))</f>
        <v>Alan</v>
      </c>
      <c r="C11" s="13" t="str">
        <f>IF(A11="","",VLOOKUP(L11,[1]Events!$C$6:$AF$205,14,FALSE))</f>
        <v>Eckman</v>
      </c>
      <c r="D11" s="13" t="str">
        <f>IF(A11="","",VLOOKUP(L11,[1]Events!$C$6:$AF$205,12,FALSE))</f>
        <v>Blue</v>
      </c>
      <c r="E11" s="20">
        <f>IF(A11="","",'[1]Grand Champion by Division'!X224)</f>
        <v>118.75</v>
      </c>
      <c r="F11" s="44"/>
      <c r="L11" t="str">
        <f>IF(A11="","",'[1]Grand Champion by Division'!V224)</f>
        <v>Blue</v>
      </c>
    </row>
    <row r="12" spans="1:12" x14ac:dyDescent="0.35">
      <c r="A12" s="12">
        <f>IF('[1]Grand Champion by Division'!Y225="","",'[1]Grand Champion by Division'!Y225)</f>
        <v>6</v>
      </c>
      <c r="B12" s="13" t="str">
        <f>IF(A12="","",VLOOKUP(L12,[1]Events!$C$6:$AF$205,13,FALSE))</f>
        <v>Megan</v>
      </c>
      <c r="C12" s="13" t="str">
        <f>IF(A12="","",VLOOKUP(L12,[1]Events!$C$6:$AF$205,14,FALSE))</f>
        <v>Stahlnecker</v>
      </c>
      <c r="D12" s="13" t="str">
        <f>IF(A12="","",VLOOKUP(L12,[1]Events!$C$6:$AF$205,12,FALSE))</f>
        <v>Minnow</v>
      </c>
      <c r="E12" s="20">
        <f>IF(A12="","",'[1]Grand Champion by Division'!X225)</f>
        <v>105</v>
      </c>
      <c r="F12" s="44"/>
      <c r="L12" t="str">
        <f>IF(A12="","",'[1]Grand Champion by Division'!V225)</f>
        <v>Minnow</v>
      </c>
    </row>
    <row r="13" spans="1:12" x14ac:dyDescent="0.35">
      <c r="A13" s="12">
        <f>IF('[1]Grand Champion by Division'!Y226="","",'[1]Grand Champion by Division'!Y226)</f>
        <v>7</v>
      </c>
      <c r="B13" s="13" t="str">
        <f>IF(A13="","",VLOOKUP(L13,[1]Events!$C$6:$AF$205,13,FALSE))</f>
        <v>Criss</v>
      </c>
      <c r="C13" s="13" t="str">
        <f>IF(A13="","",VLOOKUP(L13,[1]Events!$C$6:$AF$205,14,FALSE))</f>
        <v>Brown</v>
      </c>
      <c r="D13" s="13" t="str">
        <f>IF(A13="","",VLOOKUP(L13,[1]Events!$C$6:$AF$205,12,FALSE))</f>
        <v>Bullet</v>
      </c>
      <c r="E13" s="20">
        <f>IF(A13="","",'[1]Grand Champion by Division'!X226)</f>
        <v>104.5</v>
      </c>
      <c r="F13" s="44"/>
      <c r="L13" t="str">
        <f>IF(A13="","",'[1]Grand Champion by Division'!V226)</f>
        <v>Bullet</v>
      </c>
    </row>
    <row r="14" spans="1:12" x14ac:dyDescent="0.35">
      <c r="A14" s="12">
        <f>IF('[1]Grand Champion by Division'!Y227="","",'[1]Grand Champion by Division'!Y227)</f>
        <v>7</v>
      </c>
      <c r="B14" s="13" t="str">
        <f>IF(A14="","",VLOOKUP(L14,[1]Events!$C$6:$AF$205,13,FALSE))</f>
        <v>Ceirra</v>
      </c>
      <c r="C14" s="13" t="str">
        <f>IF(A14="","",VLOOKUP(L14,[1]Events!$C$6:$AF$205,14,FALSE))</f>
        <v>Zeigler</v>
      </c>
      <c r="D14" s="13" t="str">
        <f>IF(A14="","",VLOOKUP(L14,[1]Events!$C$6:$AF$205,12,FALSE))</f>
        <v>Stacey</v>
      </c>
      <c r="E14" s="20">
        <f>IF(A14="","",'[1]Grand Champion by Division'!X227)</f>
        <v>104.5</v>
      </c>
      <c r="F14" s="44"/>
      <c r="L14" t="str">
        <f>IF(A14="","",'[1]Grand Champion by Division'!V227)</f>
        <v>Stacey</v>
      </c>
    </row>
    <row r="15" spans="1:12" x14ac:dyDescent="0.35">
      <c r="A15" s="12">
        <f>IF('[1]Grand Champion by Division'!Y228="","",'[1]Grand Champion by Division'!Y228)</f>
        <v>7</v>
      </c>
      <c r="B15" s="13" t="str">
        <f>IF(A15="","",VLOOKUP(L15,[1]Events!$C$6:$AF$205,13,FALSE))</f>
        <v>Angela</v>
      </c>
      <c r="C15" s="13" t="str">
        <f>IF(A15="","",VLOOKUP(L15,[1]Events!$C$6:$AF$205,14,FALSE))</f>
        <v>Zeigler</v>
      </c>
      <c r="D15" s="13" t="str">
        <f>IF(A15="","",VLOOKUP(L15,[1]Events!$C$6:$AF$205,12,FALSE))</f>
        <v>Sky</v>
      </c>
      <c r="E15" s="20">
        <f>IF(A15="","",'[1]Grand Champion by Division'!X228)</f>
        <v>104.5</v>
      </c>
      <c r="F15" s="44"/>
      <c r="L15" t="str">
        <f>IF(A15="","",'[1]Grand Champion by Division'!V228)</f>
        <v>Sky / Angela</v>
      </c>
    </row>
    <row r="16" spans="1:12" x14ac:dyDescent="0.35">
      <c r="A16" s="12">
        <f>IF('[1]Grand Champion by Division'!Y229="","",'[1]Grand Champion by Division'!Y229)</f>
        <v>10</v>
      </c>
      <c r="B16" s="13" t="str">
        <f>IF(A16="","",VLOOKUP(L16,[1]Events!$C$6:$AF$205,13,FALSE))</f>
        <v>Todd</v>
      </c>
      <c r="C16" s="13" t="str">
        <f>IF(A16="","",VLOOKUP(L16,[1]Events!$C$6:$AF$205,14,FALSE))</f>
        <v>Queen</v>
      </c>
      <c r="D16" s="13" t="str">
        <f>IF(A16="","",VLOOKUP(L16,[1]Events!$C$6:$AF$205,12,FALSE))</f>
        <v>EddiE</v>
      </c>
      <c r="E16" s="20">
        <f>IF(A16="","",'[1]Grand Champion by Division'!X229)</f>
        <v>104.25</v>
      </c>
      <c r="F16" s="44"/>
      <c r="L16" t="str">
        <f>IF(A16="","",'[1]Grand Champion by Division'!V229)</f>
        <v>EddiE</v>
      </c>
    </row>
    <row r="17" spans="1:12" x14ac:dyDescent="0.35">
      <c r="A17" s="12">
        <f>IF('[1]Grand Champion by Division'!Y230="","",'[1]Grand Champion by Division'!Y230)</f>
        <v>11</v>
      </c>
      <c r="B17" s="13" t="str">
        <f>IF(A17="","",VLOOKUP(L17,[1]Events!$C$6:$AF$205,13,FALSE))</f>
        <v>Jeff</v>
      </c>
      <c r="C17" s="13" t="str">
        <f>IF(A17="","",VLOOKUP(L17,[1]Events!$C$6:$AF$205,14,FALSE))</f>
        <v>Bergquist</v>
      </c>
      <c r="D17" s="13" t="str">
        <f>IF(A17="","",VLOOKUP(L17,[1]Events!$C$6:$AF$205,12,FALSE))</f>
        <v>Chloe</v>
      </c>
      <c r="E17" s="20">
        <f>IF(A17="","",'[1]Grand Champion by Division'!X230)</f>
        <v>104</v>
      </c>
      <c r="F17" s="44"/>
      <c r="L17" t="str">
        <f>IF(A17="","",'[1]Grand Champion by Division'!V230)</f>
        <v>Chloe / Jeff</v>
      </c>
    </row>
    <row r="18" spans="1:12" x14ac:dyDescent="0.35">
      <c r="A18" s="12">
        <f>IF('[1]Grand Champion by Division'!Y231="","",'[1]Grand Champion by Division'!Y231)</f>
        <v>12</v>
      </c>
      <c r="B18" s="13" t="str">
        <f>IF(A18="","",VLOOKUP(L18,[1]Events!$C$6:$AF$205,13,FALSE))</f>
        <v>Sandra</v>
      </c>
      <c r="C18" s="13" t="str">
        <f>IF(A18="","",VLOOKUP(L18,[1]Events!$C$6:$AF$205,14,FALSE))</f>
        <v>Burroughs</v>
      </c>
      <c r="D18" s="13" t="str">
        <f>IF(A18="","",VLOOKUP(L18,[1]Events!$C$6:$AF$205,12,FALSE))</f>
        <v>Rum Chata</v>
      </c>
      <c r="E18" s="20">
        <f>IF(A18="","",'[1]Grand Champion by Division'!X231)</f>
        <v>101.25</v>
      </c>
      <c r="F18" s="44"/>
      <c r="L18" t="str">
        <f>IF(A18="","",'[1]Grand Champion by Division'!V231)</f>
        <v>Rum Chata</v>
      </c>
    </row>
    <row r="19" spans="1:12" x14ac:dyDescent="0.35">
      <c r="A19" s="12">
        <f>IF('[1]Grand Champion by Division'!Y232="","",'[1]Grand Champion by Division'!Y232)</f>
        <v>13</v>
      </c>
      <c r="B19" s="13" t="str">
        <f>IF(A19="","",VLOOKUP(L19,[1]Events!$C$6:$AF$205,13,FALSE))</f>
        <v>Frank</v>
      </c>
      <c r="C19" s="13" t="str">
        <f>IF(A19="","",VLOOKUP(L19,[1]Events!$C$6:$AF$205,14,FALSE))</f>
        <v>Montgomery</v>
      </c>
      <c r="D19" s="13" t="str">
        <f>IF(A19="","",VLOOKUP(L19,[1]Events!$C$6:$AF$205,12,FALSE))</f>
        <v>Fever</v>
      </c>
      <c r="E19" s="20">
        <f>IF(A19="","",'[1]Grand Champion by Division'!X232)</f>
        <v>99.25</v>
      </c>
      <c r="F19" s="44"/>
      <c r="L19" t="str">
        <f>IF(A19="","",'[1]Grand Champion by Division'!V232)</f>
        <v>Fever</v>
      </c>
    </row>
    <row r="20" spans="1:12" x14ac:dyDescent="0.35">
      <c r="A20" s="12">
        <f>IF('[1]Grand Champion by Division'!Y233="","",'[1]Grand Champion by Division'!Y233)</f>
        <v>14</v>
      </c>
      <c r="B20" s="13" t="str">
        <f>IF(A20="","",VLOOKUP(L20,[1]Events!$C$6:$AF$205,13,FALSE))</f>
        <v>Frank</v>
      </c>
      <c r="C20" s="13" t="str">
        <f>IF(A20="","",VLOOKUP(L20,[1]Events!$C$6:$AF$205,14,FALSE))</f>
        <v>Montgomery</v>
      </c>
      <c r="D20" s="13" t="str">
        <f>IF(A20="","",VLOOKUP(L20,[1]Events!$C$6:$AF$205,12,FALSE))</f>
        <v>Jagger</v>
      </c>
      <c r="E20" s="20">
        <f>IF(A20="","",'[1]Grand Champion by Division'!X233)</f>
        <v>95</v>
      </c>
      <c r="F20" s="44"/>
      <c r="L20" t="str">
        <f>IF(A20="","",'[1]Grand Champion by Division'!V233)</f>
        <v>Jagger</v>
      </c>
    </row>
    <row r="21" spans="1:12" x14ac:dyDescent="0.35">
      <c r="A21" s="12">
        <f>IF('[1]Grand Champion by Division'!Y234="","",'[1]Grand Champion by Division'!Y234)</f>
        <v>15</v>
      </c>
      <c r="B21" s="13" t="str">
        <f>IF(A21="","",VLOOKUP(L21,[1]Events!$C$6:$AF$205,13,FALSE))</f>
        <v>Ceirra</v>
      </c>
      <c r="C21" s="13" t="str">
        <f>IF(A21="","",VLOOKUP(L21,[1]Events!$C$6:$AF$205,14,FALSE))</f>
        <v>Zeigler</v>
      </c>
      <c r="D21" s="13" t="str">
        <f>IF(A21="","",VLOOKUP(L21,[1]Events!$C$6:$AF$205,12,FALSE))</f>
        <v>Swish</v>
      </c>
      <c r="E21" s="20">
        <f>IF(A21="","",'[1]Grand Champion by Division'!X234)</f>
        <v>94</v>
      </c>
      <c r="F21" s="44"/>
      <c r="L21" t="str">
        <f>IF(A21="","",'[1]Grand Champion by Division'!V234)</f>
        <v>Swish</v>
      </c>
    </row>
    <row r="22" spans="1:12" x14ac:dyDescent="0.35">
      <c r="A22" s="12">
        <f>IF('[1]Grand Champion by Division'!Y235="","",'[1]Grand Champion by Division'!Y235)</f>
        <v>16</v>
      </c>
      <c r="B22" s="13" t="str">
        <f>IF(A22="","",VLOOKUP(L22,[1]Events!$C$6:$AF$205,13,FALSE))</f>
        <v>Birgit</v>
      </c>
      <c r="C22" s="13" t="str">
        <f>IF(A22="","",VLOOKUP(L22,[1]Events!$C$6:$AF$205,14,FALSE))</f>
        <v>Locklear</v>
      </c>
      <c r="D22" s="13" t="str">
        <f>IF(A22="","",VLOOKUP(L22,[1]Events!$C$6:$AF$205,12,FALSE))</f>
        <v>Pyro</v>
      </c>
      <c r="E22" s="20">
        <f>IF(A22="","",'[1]Grand Champion by Division'!X235)</f>
        <v>93</v>
      </c>
      <c r="F22" s="44"/>
      <c r="L22" t="str">
        <f>IF(A22="","",'[1]Grand Champion by Division'!V235)</f>
        <v>Pyro / Birgit</v>
      </c>
    </row>
    <row r="23" spans="1:12" x14ac:dyDescent="0.35">
      <c r="A23" s="12">
        <f>IF('[1]Grand Champion by Division'!Y236="","",'[1]Grand Champion by Division'!Y236)</f>
        <v>17</v>
      </c>
      <c r="B23" s="13" t="str">
        <f>IF(A23="","",VLOOKUP(L23,[1]Events!$C$6:$AF$205,13,FALSE))</f>
        <v>Frank</v>
      </c>
      <c r="C23" s="13" t="str">
        <f>IF(A23="","",VLOOKUP(L23,[1]Events!$C$6:$AF$205,14,FALSE))</f>
        <v>Kerchner</v>
      </c>
      <c r="D23" s="13" t="str">
        <f>IF(A23="","",VLOOKUP(L23,[1]Events!$C$6:$AF$205,12,FALSE))</f>
        <v>Phantom</v>
      </c>
      <c r="E23" s="20">
        <f>IF(A23="","",'[1]Grand Champion by Division'!X236)</f>
        <v>88.25</v>
      </c>
      <c r="F23" s="44"/>
      <c r="L23" t="str">
        <f>IF(A23="","",'[1]Grand Champion by Division'!V236)</f>
        <v>Phantom</v>
      </c>
    </row>
    <row r="24" spans="1:12" x14ac:dyDescent="0.35">
      <c r="A24" s="12">
        <f>IF('[1]Grand Champion by Division'!Y237="","",'[1]Grand Champion by Division'!Y237)</f>
        <v>18</v>
      </c>
      <c r="B24" s="13" t="str">
        <f>IF(A24="","",VLOOKUP(L24,[1]Events!$C$6:$AF$205,13,FALSE))</f>
        <v>Birgit</v>
      </c>
      <c r="C24" s="13" t="str">
        <f>IF(A24="","",VLOOKUP(L24,[1]Events!$C$6:$AF$205,14,FALSE))</f>
        <v>Locklear</v>
      </c>
      <c r="D24" s="13" t="str">
        <f>IF(A24="","",VLOOKUP(L24,[1]Events!$C$6:$AF$205,12,FALSE))</f>
        <v>Ahi</v>
      </c>
      <c r="E24" s="20">
        <f>IF(A24="","",'[1]Grand Champion by Division'!X237)</f>
        <v>88</v>
      </c>
      <c r="F24" s="44"/>
      <c r="L24" t="str">
        <f>IF(A24="","",'[1]Grand Champion by Division'!V237)</f>
        <v>Ahi</v>
      </c>
    </row>
    <row r="25" spans="1:12" x14ac:dyDescent="0.35">
      <c r="A25" s="12">
        <f>IF('[1]Grand Champion by Division'!Y238="","",'[1]Grand Champion by Division'!Y238)</f>
        <v>19</v>
      </c>
      <c r="B25" s="13" t="str">
        <f>IF(A25="","",VLOOKUP(L25,[1]Events!$C$6:$AF$205,13,FALSE))</f>
        <v>Melanie</v>
      </c>
      <c r="C25" s="13" t="str">
        <f>IF(A25="","",VLOOKUP(L25,[1]Events!$C$6:$AF$205,14,FALSE))</f>
        <v>Griggs</v>
      </c>
      <c r="D25" s="13" t="str">
        <f>IF(A25="","",VLOOKUP(L25,[1]Events!$C$6:$AF$205,12,FALSE))</f>
        <v>Flame</v>
      </c>
      <c r="E25" s="20">
        <f>IF(A25="","",'[1]Grand Champion by Division'!X238)</f>
        <v>83</v>
      </c>
      <c r="F25" s="44"/>
      <c r="L25" t="str">
        <f>IF(A25="","",'[1]Grand Champion by Division'!V238)</f>
        <v>Flame</v>
      </c>
    </row>
    <row r="26" spans="1:12" x14ac:dyDescent="0.35">
      <c r="A26" s="12">
        <f>IF('[1]Grand Champion by Division'!Y239="","",'[1]Grand Champion by Division'!Y239)</f>
        <v>20</v>
      </c>
      <c r="B26" s="13" t="str">
        <f>IF(A26="","",VLOOKUP(L26,[1]Events!$C$6:$AF$205,13,FALSE))</f>
        <v>Stephanie</v>
      </c>
      <c r="C26" s="13" t="str">
        <f>IF(A26="","",VLOOKUP(L26,[1]Events!$C$6:$AF$205,14,FALSE))</f>
        <v>Carbaugh</v>
      </c>
      <c r="D26" s="13" t="str">
        <f>IF(A26="","",VLOOKUP(L26,[1]Events!$C$6:$AF$205,12,FALSE))</f>
        <v>Kinja</v>
      </c>
      <c r="E26" s="20">
        <f>IF(A26="","",'[1]Grand Champion by Division'!X239)</f>
        <v>82</v>
      </c>
      <c r="F26" s="44"/>
      <c r="L26" t="str">
        <f>IF(A26="","",'[1]Grand Champion by Division'!V239)</f>
        <v>Kinja</v>
      </c>
    </row>
    <row r="27" spans="1:12" x14ac:dyDescent="0.35">
      <c r="A27" s="12">
        <f>IF('[1]Grand Champion by Division'!Y240="","",'[1]Grand Champion by Division'!Y240)</f>
        <v>21</v>
      </c>
      <c r="B27" s="13" t="str">
        <f>IF(A27="","",VLOOKUP(L27,[1]Events!$C$6:$AF$205,13,FALSE))</f>
        <v>Pin</v>
      </c>
      <c r="C27" s="13" t="str">
        <f>IF(A27="","",VLOOKUP(L27,[1]Events!$C$6:$AF$205,14,FALSE))</f>
        <v>Siang</v>
      </c>
      <c r="D27" s="13" t="str">
        <f>IF(A27="","",VLOOKUP(L27,[1]Events!$C$6:$AF$205,12,FALSE))</f>
        <v>Batman</v>
      </c>
      <c r="E27" s="20">
        <f>IF(A27="","",'[1]Grand Champion by Division'!X240)</f>
        <v>78</v>
      </c>
      <c r="F27" s="44"/>
      <c r="L27" t="str">
        <f>IF(A27="","",'[1]Grand Champion by Division'!V240)</f>
        <v>Batman / Pin</v>
      </c>
    </row>
    <row r="28" spans="1:12" x14ac:dyDescent="0.35">
      <c r="A28" s="12">
        <f>IF('[1]Grand Champion by Division'!Y241="","",'[1]Grand Champion by Division'!Y241)</f>
        <v>22</v>
      </c>
      <c r="B28" s="13" t="str">
        <f>IF(A28="","",VLOOKUP(L28,[1]Events!$C$6:$AF$205,13,FALSE))</f>
        <v>Chris</v>
      </c>
      <c r="C28" s="13" t="str">
        <f>IF(A28="","",VLOOKUP(L28,[1]Events!$C$6:$AF$205,14,FALSE))</f>
        <v>Carr</v>
      </c>
      <c r="D28" s="13" t="str">
        <f>IF(A28="","",VLOOKUP(L28,[1]Events!$C$6:$AF$205,12,FALSE))</f>
        <v>Turbo Pi</v>
      </c>
      <c r="E28" s="20">
        <f>IF(A28="","",'[1]Grand Champion by Division'!X241)</f>
        <v>75</v>
      </c>
      <c r="F28" s="44"/>
      <c r="L28" t="str">
        <f>IF(A28="","",'[1]Grand Champion by Division'!V241)</f>
        <v>Turbo Pi</v>
      </c>
    </row>
    <row r="29" spans="1:12" x14ac:dyDescent="0.35">
      <c r="A29" s="12">
        <f>IF('[1]Grand Champion by Division'!Y242="","",'[1]Grand Champion by Division'!Y242)</f>
        <v>23</v>
      </c>
      <c r="B29" s="13" t="str">
        <f>IF(A29="","",VLOOKUP(L29,[1]Events!$C$6:$AF$205,13,FALSE))</f>
        <v>Casey</v>
      </c>
      <c r="C29" s="13" t="str">
        <f>IF(A29="","",VLOOKUP(L29,[1]Events!$C$6:$AF$205,14,FALSE))</f>
        <v>Rhoten</v>
      </c>
      <c r="D29" s="13" t="str">
        <f>IF(A29="","",VLOOKUP(L29,[1]Events!$C$6:$AF$205,12,FALSE))</f>
        <v>Chloe</v>
      </c>
      <c r="E29" s="20">
        <f>IF(A29="","",'[1]Grand Champion by Division'!X242)</f>
        <v>74</v>
      </c>
      <c r="F29" s="44"/>
      <c r="L29" t="str">
        <f>IF(A29="","",'[1]Grand Champion by Division'!V242)</f>
        <v>Chloe / Casey</v>
      </c>
    </row>
    <row r="30" spans="1:12" x14ac:dyDescent="0.35">
      <c r="A30" s="12">
        <f>IF('[1]Grand Champion by Division'!Y243="","",'[1]Grand Champion by Division'!Y243)</f>
        <v>24</v>
      </c>
      <c r="B30" s="13" t="str">
        <f>IF(A30="","",VLOOKUP(L30,[1]Events!$C$6:$AF$205,13,FALSE))</f>
        <v>Dave</v>
      </c>
      <c r="C30" s="13" t="str">
        <f>IF(A30="","",VLOOKUP(L30,[1]Events!$C$6:$AF$205,14,FALSE))</f>
        <v>Erb</v>
      </c>
      <c r="D30" s="13" t="str">
        <f>IF(A30="","",VLOOKUP(L30,[1]Events!$C$6:$AF$205,12,FALSE))</f>
        <v>Phoenix</v>
      </c>
      <c r="E30" s="20">
        <f>IF(A30="","",'[1]Grand Champion by Division'!X243)</f>
        <v>72</v>
      </c>
      <c r="F30" s="44"/>
      <c r="L30" t="str">
        <f>IF(A30="","",'[1]Grand Champion by Division'!V243)</f>
        <v>Phoenix</v>
      </c>
    </row>
    <row r="31" spans="1:12" x14ac:dyDescent="0.35">
      <c r="A31" s="12">
        <f>IF('[1]Grand Champion by Division'!Y244="","",'[1]Grand Champion by Division'!Y244)</f>
        <v>25</v>
      </c>
      <c r="B31" s="13" t="str">
        <f>IF(A31="","",VLOOKUP(L31,[1]Events!$C$6:$AF$205,13,FALSE))</f>
        <v>Dave</v>
      </c>
      <c r="C31" s="13" t="str">
        <f>IF(A31="","",VLOOKUP(L31,[1]Events!$C$6:$AF$205,14,FALSE))</f>
        <v>Erb</v>
      </c>
      <c r="D31" s="13" t="str">
        <f>IF(A31="","",VLOOKUP(L31,[1]Events!$C$6:$AF$205,12,FALSE))</f>
        <v>Cheyenne</v>
      </c>
      <c r="E31" s="20">
        <f>IF(A31="","",'[1]Grand Champion by Division'!X244)</f>
        <v>67</v>
      </c>
      <c r="F31" s="44"/>
      <c r="L31" t="str">
        <f>IF(A31="","",'[1]Grand Champion by Division'!V244)</f>
        <v>Cheyenne</v>
      </c>
    </row>
    <row r="32" spans="1:12" x14ac:dyDescent="0.35">
      <c r="A32" s="12">
        <f>IF('[1]Grand Champion by Division'!Y245="","",'[1]Grand Champion by Division'!Y245)</f>
        <v>25</v>
      </c>
      <c r="B32" s="13" t="str">
        <f>IF(A32="","",VLOOKUP(L32,[1]Events!$C$6:$AF$205,13,FALSE))</f>
        <v>Jake</v>
      </c>
      <c r="C32" s="13" t="str">
        <f>IF(A32="","",VLOOKUP(L32,[1]Events!$C$6:$AF$205,14,FALSE))</f>
        <v>Rohm</v>
      </c>
      <c r="D32" s="13" t="str">
        <f>IF(A32="","",VLOOKUP(L32,[1]Events!$C$6:$AF$205,12,FALSE))</f>
        <v>Archer</v>
      </c>
      <c r="E32" s="20">
        <f>IF(A32="","",'[1]Grand Champion by Division'!X245)</f>
        <v>67</v>
      </c>
      <c r="F32" s="44"/>
      <c r="L32" t="str">
        <f>IF(A32="","",'[1]Grand Champion by Division'!V245)</f>
        <v>Archer</v>
      </c>
    </row>
    <row r="33" spans="1:12" x14ac:dyDescent="0.35">
      <c r="A33" s="12">
        <f>IF('[1]Grand Champion by Division'!Y246="","",'[1]Grand Champion by Division'!Y246)</f>
        <v>25</v>
      </c>
      <c r="B33" s="13" t="str">
        <f>IF(A33="","",VLOOKUP(L33,[1]Events!$C$6:$AF$205,13,FALSE))</f>
        <v>Matt</v>
      </c>
      <c r="C33" s="13" t="str">
        <f>IF(A33="","",VLOOKUP(L33,[1]Events!$C$6:$AF$205,14,FALSE))</f>
        <v>Repko</v>
      </c>
      <c r="D33" s="13" t="str">
        <f>IF(A33="","",VLOOKUP(L33,[1]Events!$C$6:$AF$205,12,FALSE))</f>
        <v>Trace</v>
      </c>
      <c r="E33" s="20">
        <f>IF(A33="","",'[1]Grand Champion by Division'!X246)</f>
        <v>67</v>
      </c>
      <c r="F33" s="44"/>
      <c r="L33" t="str">
        <f>IF(A33="","",'[1]Grand Champion by Division'!V246)</f>
        <v>Trace</v>
      </c>
    </row>
    <row r="34" spans="1:12" x14ac:dyDescent="0.35">
      <c r="A34" s="12">
        <f>IF('[1]Grand Champion by Division'!Y247="","",'[1]Grand Champion by Division'!Y247)</f>
        <v>28</v>
      </c>
      <c r="B34" s="13" t="str">
        <f>IF(A34="","",VLOOKUP(L34,[1]Events!$C$6:$AF$205,13,FALSE))</f>
        <v>Joe</v>
      </c>
      <c r="C34" s="13" t="str">
        <f>IF(A34="","",VLOOKUP(L34,[1]Events!$C$6:$AF$205,14,FALSE))</f>
        <v>Adams</v>
      </c>
      <c r="D34" s="13" t="str">
        <f>IF(A34="","",VLOOKUP(L34,[1]Events!$C$6:$AF$205,12,FALSE))</f>
        <v>Gunner</v>
      </c>
      <c r="E34" s="20">
        <f>IF(A34="","",'[1]Grand Champion by Division'!X247)</f>
        <v>66</v>
      </c>
      <c r="F34" s="44"/>
      <c r="L34" t="str">
        <f>IF(A34="","",'[1]Grand Champion by Division'!V247)</f>
        <v>Gunner / Joe</v>
      </c>
    </row>
    <row r="35" spans="1:12" x14ac:dyDescent="0.35">
      <c r="A35" s="12">
        <f>IF('[1]Grand Champion by Division'!Y248="","",'[1]Grand Champion by Division'!Y248)</f>
        <v>29</v>
      </c>
      <c r="B35" s="13" t="str">
        <f>IF(A35="","",VLOOKUP(L35,[1]Events!$C$6:$AF$205,13,FALSE))</f>
        <v>Emily</v>
      </c>
      <c r="C35" s="13" t="str">
        <f>IF(A35="","",VLOOKUP(L35,[1]Events!$C$6:$AF$205,14,FALSE))</f>
        <v>Leiby</v>
      </c>
      <c r="D35" s="13" t="str">
        <f>IF(A35="","",VLOOKUP(L35,[1]Events!$C$6:$AF$205,12,FALSE))</f>
        <v>Journey</v>
      </c>
      <c r="E35" s="20">
        <f>IF(A35="","",'[1]Grand Champion by Division'!X248)</f>
        <v>64</v>
      </c>
      <c r="F35" s="44"/>
      <c r="L35" t="str">
        <f>IF(A35="","",'[1]Grand Champion by Division'!V248)</f>
        <v>Journey</v>
      </c>
    </row>
    <row r="36" spans="1:12" x14ac:dyDescent="0.35">
      <c r="A36" s="12">
        <f>IF('[1]Grand Champion by Division'!Y249="","",'[1]Grand Champion by Division'!Y249)</f>
        <v>30</v>
      </c>
      <c r="B36" s="13" t="str">
        <f>IF(A36="","",VLOOKUP(L36,[1]Events!$C$6:$AF$205,13,FALSE))</f>
        <v>Joe</v>
      </c>
      <c r="C36" s="13" t="str">
        <f>IF(A36="","",VLOOKUP(L36,[1]Events!$C$6:$AF$205,14,FALSE))</f>
        <v>Adams</v>
      </c>
      <c r="D36" s="13" t="str">
        <f>IF(A36="","",VLOOKUP(L36,[1]Events!$C$6:$AF$205,12,FALSE))</f>
        <v>Jesse James</v>
      </c>
      <c r="E36" s="20">
        <f>IF(A36="","",'[1]Grand Champion by Division'!X249)</f>
        <v>63</v>
      </c>
      <c r="F36" s="44"/>
      <c r="L36" t="str">
        <f>IF(A36="","",'[1]Grand Champion by Division'!V249)</f>
        <v>Jesse James / Joe</v>
      </c>
    </row>
    <row r="37" spans="1:12" x14ac:dyDescent="0.35">
      <c r="A37" s="12">
        <f>IF('[1]Grand Champion by Division'!Y250="","",'[1]Grand Champion by Division'!Y250)</f>
        <v>30</v>
      </c>
      <c r="B37" s="13" t="str">
        <f>IF(A37="","",VLOOKUP(L37,[1]Events!$C$6:$AF$205,13,FALSE))</f>
        <v>Criss</v>
      </c>
      <c r="C37" s="13" t="str">
        <f>IF(A37="","",VLOOKUP(L37,[1]Events!$C$6:$AF$205,14,FALSE))</f>
        <v>Brown</v>
      </c>
      <c r="D37" s="13" t="str">
        <f>IF(A37="","",VLOOKUP(L37,[1]Events!$C$6:$AF$205,12,FALSE))</f>
        <v>Riot</v>
      </c>
      <c r="E37" s="20">
        <f>IF(A37="","",'[1]Grand Champion by Division'!X250)</f>
        <v>63</v>
      </c>
      <c r="F37" s="44"/>
      <c r="L37" t="str">
        <f>IF(A37="","",'[1]Grand Champion by Division'!V250)</f>
        <v>Riot / Criss</v>
      </c>
    </row>
    <row r="38" spans="1:12" x14ac:dyDescent="0.35">
      <c r="A38" s="12">
        <f>IF('[1]Grand Champion by Division'!Y251="","",'[1]Grand Champion by Division'!Y251)</f>
        <v>32</v>
      </c>
      <c r="B38" s="13" t="str">
        <f>IF(A38="","",VLOOKUP(L38,[1]Events!$C$6:$AF$205,13,FALSE))</f>
        <v>Tim</v>
      </c>
      <c r="C38" s="13" t="str">
        <f>IF(A38="","",VLOOKUP(L38,[1]Events!$C$6:$AF$205,14,FALSE))</f>
        <v>Hauck</v>
      </c>
      <c r="D38" s="13" t="str">
        <f>IF(A38="","",VLOOKUP(L38,[1]Events!$C$6:$AF$205,12,FALSE))</f>
        <v>Raven</v>
      </c>
      <c r="E38" s="20">
        <f>IF(A38="","",'[1]Grand Champion by Division'!X251)</f>
        <v>57</v>
      </c>
      <c r="F38" s="44"/>
      <c r="L38" t="str">
        <f>IF(A38="","",'[1]Grand Champion by Division'!V251)</f>
        <v>Raven / Tim</v>
      </c>
    </row>
    <row r="39" spans="1:12" x14ac:dyDescent="0.35">
      <c r="A39" s="12">
        <f>IF('[1]Grand Champion by Division'!Y252="","",'[1]Grand Champion by Division'!Y252)</f>
        <v>32</v>
      </c>
      <c r="B39" s="13" t="str">
        <f>IF(A39="","",VLOOKUP(L39,[1]Events!$C$6:$AF$205,13,FALSE))</f>
        <v>Tabitha</v>
      </c>
      <c r="C39" s="13" t="str">
        <f>IF(A39="","",VLOOKUP(L39,[1]Events!$C$6:$AF$205,14,FALSE))</f>
        <v>Wise</v>
      </c>
      <c r="D39" s="13" t="str">
        <f>IF(A39="","",VLOOKUP(L39,[1]Events!$C$6:$AF$205,12,FALSE))</f>
        <v>Rico</v>
      </c>
      <c r="E39" s="20">
        <f>IF(A39="","",'[1]Grand Champion by Division'!X252)</f>
        <v>57</v>
      </c>
      <c r="F39" s="44"/>
      <c r="L39" t="str">
        <f>IF(A39="","",'[1]Grand Champion by Division'!V252)</f>
        <v>Rico</v>
      </c>
    </row>
    <row r="40" spans="1:12" x14ac:dyDescent="0.35">
      <c r="A40" s="12">
        <f>IF('[1]Grand Champion by Division'!Y253="","",'[1]Grand Champion by Division'!Y253)</f>
        <v>34</v>
      </c>
      <c r="B40" s="13" t="str">
        <f>IF(A40="","",VLOOKUP(L40,[1]Events!$C$6:$AF$205,13,FALSE))</f>
        <v>Megan</v>
      </c>
      <c r="C40" s="13" t="str">
        <f>IF(A40="","",VLOOKUP(L40,[1]Events!$C$6:$AF$205,14,FALSE))</f>
        <v>Stahlnecker</v>
      </c>
      <c r="D40" s="13" t="str">
        <f>IF(A40="","",VLOOKUP(L40,[1]Events!$C$6:$AF$205,12,FALSE))</f>
        <v>Tripp</v>
      </c>
      <c r="E40" s="20">
        <f>IF(A40="","",'[1]Grand Champion by Division'!X253)</f>
        <v>56</v>
      </c>
      <c r="F40" s="44"/>
      <c r="L40" t="str">
        <f>IF(A40="","",'[1]Grand Champion by Division'!V253)</f>
        <v>Tripp</v>
      </c>
    </row>
    <row r="41" spans="1:12" x14ac:dyDescent="0.35">
      <c r="A41" s="12">
        <f>IF('[1]Grand Champion by Division'!Y254="","",'[1]Grand Champion by Division'!Y254)</f>
        <v>35</v>
      </c>
      <c r="B41" s="13" t="str">
        <f>IF(A41="","",VLOOKUP(L41,[1]Events!$C$6:$AF$205,13,FALSE))</f>
        <v>John</v>
      </c>
      <c r="C41" s="13" t="str">
        <f>IF(A41="","",VLOOKUP(L41,[1]Events!$C$6:$AF$205,14,FALSE))</f>
        <v>Ford</v>
      </c>
      <c r="D41" s="13" t="str">
        <f>IF(A41="","",VLOOKUP(L41,[1]Events!$C$6:$AF$205,12,FALSE))</f>
        <v>Rocky</v>
      </c>
      <c r="E41" s="20">
        <f>IF(A41="","",'[1]Grand Champion by Division'!X254)</f>
        <v>54</v>
      </c>
      <c r="F41" s="44"/>
      <c r="L41" t="str">
        <f>IF(A41="","",'[1]Grand Champion by Division'!V254)</f>
        <v>Rocky / John</v>
      </c>
    </row>
    <row r="42" spans="1:12" x14ac:dyDescent="0.35">
      <c r="A42" s="12">
        <f>IF('[1]Grand Champion by Division'!Y255="","",'[1]Grand Champion by Division'!Y255)</f>
        <v>35</v>
      </c>
      <c r="B42" s="13" t="str">
        <f>IF(A42="","",VLOOKUP(L42,[1]Events!$C$6:$AF$205,13,FALSE))</f>
        <v>Nancy</v>
      </c>
      <c r="C42" s="13" t="str">
        <f>IF(A42="","",VLOOKUP(L42,[1]Events!$C$6:$AF$205,14,FALSE))</f>
        <v>Woodside</v>
      </c>
      <c r="D42" s="13" t="str">
        <f>IF(A42="","",VLOOKUP(L42,[1]Events!$C$6:$AF$205,12,FALSE))</f>
        <v>Stoke</v>
      </c>
      <c r="E42" s="20">
        <f>IF(A42="","",'[1]Grand Champion by Division'!X255)</f>
        <v>54</v>
      </c>
      <c r="F42" s="44"/>
      <c r="L42" t="str">
        <f>IF(A42="","",'[1]Grand Champion by Division'!V255)</f>
        <v>Stoke</v>
      </c>
    </row>
    <row r="43" spans="1:12" x14ac:dyDescent="0.35">
      <c r="A43" s="12">
        <f>IF('[1]Grand Champion by Division'!Y256="","",'[1]Grand Champion by Division'!Y256)</f>
        <v>37</v>
      </c>
      <c r="B43" s="13" t="str">
        <f>IF(A43="","",VLOOKUP(L43,[1]Events!$C$6:$AF$205,13,FALSE))</f>
        <v>Gina</v>
      </c>
      <c r="C43" s="13" t="str">
        <f>IF(A43="","",VLOOKUP(L43,[1]Events!$C$6:$AF$205,14,FALSE))</f>
        <v>Crawford</v>
      </c>
      <c r="D43" s="13" t="str">
        <f>IF(A43="","",VLOOKUP(L43,[1]Events!$C$6:$AF$205,12,FALSE))</f>
        <v>Josie</v>
      </c>
      <c r="E43" s="20">
        <f>IF(A43="","",'[1]Grand Champion by Division'!X256)</f>
        <v>52</v>
      </c>
      <c r="F43" s="44"/>
      <c r="L43" t="str">
        <f>IF(A43="","",'[1]Grand Champion by Division'!V256)</f>
        <v>Josie / Gina</v>
      </c>
    </row>
    <row r="44" spans="1:12" x14ac:dyDescent="0.35">
      <c r="A44" s="12">
        <f>IF('[1]Grand Champion by Division'!Y257="","",'[1]Grand Champion by Division'!Y257)</f>
        <v>38</v>
      </c>
      <c r="B44" s="13" t="str">
        <f>IF(A44="","",VLOOKUP(L44,[1]Events!$C$6:$AF$205,13,FALSE))</f>
        <v>Frank</v>
      </c>
      <c r="C44" s="13" t="str">
        <f>IF(A44="","",VLOOKUP(L44,[1]Events!$C$6:$AF$205,14,FALSE))</f>
        <v>Kerchner</v>
      </c>
      <c r="D44" s="13" t="str">
        <f>IF(A44="","",VLOOKUP(L44,[1]Events!$C$6:$AF$205,12,FALSE))</f>
        <v>Maggie</v>
      </c>
      <c r="E44" s="20">
        <f>IF(A44="","",'[1]Grand Champion by Division'!X257)</f>
        <v>51.5</v>
      </c>
      <c r="F44" s="44"/>
      <c r="L44" t="str">
        <f>IF(A44="","",'[1]Grand Champion by Division'!V257)</f>
        <v>Maggie</v>
      </c>
    </row>
    <row r="45" spans="1:12" x14ac:dyDescent="0.35">
      <c r="A45" s="12">
        <f>IF('[1]Grand Champion by Division'!Y258="","",'[1]Grand Champion by Division'!Y258)</f>
        <v>39</v>
      </c>
      <c r="B45" s="13" t="str">
        <f>IF(A45="","",VLOOKUP(L45,[1]Events!$C$6:$AF$205,13,FALSE))</f>
        <v>Brendon</v>
      </c>
      <c r="C45" s="13" t="str">
        <f>IF(A45="","",VLOOKUP(L45,[1]Events!$C$6:$AF$205,14,FALSE))</f>
        <v>Siang</v>
      </c>
      <c r="D45" s="13" t="str">
        <f>IF(A45="","",VLOOKUP(L45,[1]Events!$C$6:$AF$205,12,FALSE))</f>
        <v>Batman</v>
      </c>
      <c r="E45" s="20">
        <f>IF(A45="","",'[1]Grand Champion by Division'!X258)</f>
        <v>51</v>
      </c>
      <c r="F45" s="44"/>
      <c r="L45" t="str">
        <f>IF(A45="","",'[1]Grand Champion by Division'!V258)</f>
        <v>Batman</v>
      </c>
    </row>
    <row r="46" spans="1:12" x14ac:dyDescent="0.35">
      <c r="A46" s="12">
        <f>IF('[1]Grand Champion by Division'!Y259="","",'[1]Grand Champion by Division'!Y259)</f>
        <v>39</v>
      </c>
      <c r="B46" s="13" t="str">
        <f>IF(A46="","",VLOOKUP(L46,[1]Events!$C$6:$AF$205,13,FALSE))</f>
        <v>Kim</v>
      </c>
      <c r="C46" s="13" t="str">
        <f>IF(A46="","",VLOOKUP(L46,[1]Events!$C$6:$AF$205,14,FALSE))</f>
        <v>Vaillancourt</v>
      </c>
      <c r="D46" s="13" t="str">
        <f>IF(A46="","",VLOOKUP(L46,[1]Events!$C$6:$AF$205,12,FALSE))</f>
        <v>Astro</v>
      </c>
      <c r="E46" s="20">
        <f>IF(A46="","",'[1]Grand Champion by Division'!X259)</f>
        <v>51</v>
      </c>
      <c r="F46" s="44"/>
      <c r="L46" t="str">
        <f>IF(A46="","",'[1]Grand Champion by Division'!V259)</f>
        <v>Astro</v>
      </c>
    </row>
    <row r="47" spans="1:12" x14ac:dyDescent="0.35">
      <c r="A47" s="12">
        <f>IF('[1]Grand Champion by Division'!Y260="","",'[1]Grand Champion by Division'!Y260)</f>
        <v>41</v>
      </c>
      <c r="B47" s="13" t="str">
        <f>IF(A47="","",VLOOKUP(L47,[1]Events!$C$6:$AF$205,13,FALSE))</f>
        <v>Matt</v>
      </c>
      <c r="C47" s="13" t="str">
        <f>IF(A47="","",VLOOKUP(L47,[1]Events!$C$6:$AF$205,14,FALSE))</f>
        <v>Repko</v>
      </c>
      <c r="D47" s="13" t="str">
        <f>IF(A47="","",VLOOKUP(L47,[1]Events!$C$6:$AF$205,12,FALSE))</f>
        <v>Otis</v>
      </c>
      <c r="E47" s="20">
        <f>IF(A47="","",'[1]Grand Champion by Division'!X260)</f>
        <v>50.75</v>
      </c>
      <c r="F47" s="44"/>
      <c r="L47" t="str">
        <f>IF(A47="","",'[1]Grand Champion by Division'!V260)</f>
        <v>Otis</v>
      </c>
    </row>
    <row r="48" spans="1:12" x14ac:dyDescent="0.35">
      <c r="A48" s="12">
        <f>IF('[1]Grand Champion by Division'!Y261="","",'[1]Grand Champion by Division'!Y261)</f>
        <v>42</v>
      </c>
      <c r="B48" s="13" t="str">
        <f>IF(A48="","",VLOOKUP(L48,[1]Events!$C$6:$AF$205,13,FALSE))</f>
        <v>Birgit</v>
      </c>
      <c r="C48" s="13" t="str">
        <f>IF(A48="","",VLOOKUP(L48,[1]Events!$C$6:$AF$205,14,FALSE))</f>
        <v>Locklear</v>
      </c>
      <c r="D48" s="13" t="str">
        <f>IF(A48="","",VLOOKUP(L48,[1]Events!$C$6:$AF$205,12,FALSE))</f>
        <v>Luna</v>
      </c>
      <c r="E48" s="20">
        <f>IF(A48="","",'[1]Grand Champion by Division'!X261)</f>
        <v>50</v>
      </c>
      <c r="F48" s="44"/>
      <c r="L48" t="str">
        <f>IF(A48="","",'[1]Grand Champion by Division'!V261)</f>
        <v>Luna</v>
      </c>
    </row>
    <row r="49" spans="1:12" x14ac:dyDescent="0.35">
      <c r="A49" s="12">
        <f>IF('[1]Grand Champion by Division'!Y262="","",'[1]Grand Champion by Division'!Y262)</f>
        <v>43</v>
      </c>
      <c r="B49" s="13" t="str">
        <f>IF(A49="","",VLOOKUP(L49,[1]Events!$C$6:$AF$205,13,FALSE))</f>
        <v>Todd</v>
      </c>
      <c r="C49" s="13" t="str">
        <f>IF(A49="","",VLOOKUP(L49,[1]Events!$C$6:$AF$205,14,FALSE))</f>
        <v>Queen</v>
      </c>
      <c r="D49" s="13" t="str">
        <f>IF(A49="","",VLOOKUP(L49,[1]Events!$C$6:$AF$205,12,FALSE))</f>
        <v>Tanner</v>
      </c>
      <c r="E49" s="20">
        <f>IF(A49="","",'[1]Grand Champion by Division'!X262)</f>
        <v>45</v>
      </c>
      <c r="F49" s="44"/>
      <c r="L49" t="str">
        <f>IF(A49="","",'[1]Grand Champion by Division'!V262)</f>
        <v>Tanner</v>
      </c>
    </row>
    <row r="50" spans="1:12" x14ac:dyDescent="0.35">
      <c r="A50" s="12">
        <f>IF('[1]Grand Champion by Division'!Y263="","",'[1]Grand Champion by Division'!Y263)</f>
        <v>44</v>
      </c>
      <c r="B50" s="13" t="str">
        <f>IF(A50="","",VLOOKUP(L50,[1]Events!$C$6:$AF$205,13,FALSE))</f>
        <v>Chandler</v>
      </c>
      <c r="C50" s="13" t="str">
        <f>IF(A50="","",VLOOKUP(L50,[1]Events!$C$6:$AF$205,14,FALSE))</f>
        <v>Leiby</v>
      </c>
      <c r="D50" s="13" t="str">
        <f>IF(A50="","",VLOOKUP(L50,[1]Events!$C$6:$AF$205,12,FALSE))</f>
        <v>Asher</v>
      </c>
      <c r="E50" s="20">
        <f>IF(A50="","",'[1]Grand Champion by Division'!X263)</f>
        <v>44</v>
      </c>
      <c r="F50" s="44"/>
      <c r="L50" t="str">
        <f>IF(A50="","",'[1]Grand Champion by Division'!V263)</f>
        <v>Asher / Chandler</v>
      </c>
    </row>
    <row r="51" spans="1:12" x14ac:dyDescent="0.35">
      <c r="A51" s="12">
        <f>IF('[1]Grand Champion by Division'!Y264="","",'[1]Grand Champion by Division'!Y264)</f>
        <v>45</v>
      </c>
      <c r="B51" s="13" t="str">
        <f>IF(A51="","",VLOOKUP(L51,[1]Events!$C$6:$AF$205,13,FALSE))</f>
        <v>Stephanie</v>
      </c>
      <c r="C51" s="13" t="str">
        <f>IF(A51="","",VLOOKUP(L51,[1]Events!$C$6:$AF$205,14,FALSE))</f>
        <v>Carbaugh</v>
      </c>
      <c r="D51" s="13" t="str">
        <f>IF(A51="","",VLOOKUP(L51,[1]Events!$C$6:$AF$205,12,FALSE))</f>
        <v>Turbo Pi</v>
      </c>
      <c r="E51" s="20">
        <f>IF(A51="","",'[1]Grand Champion by Division'!X264)</f>
        <v>40</v>
      </c>
      <c r="F51" s="44"/>
      <c r="L51" t="str">
        <f>IF(A51="","",'[1]Grand Champion by Division'!V264)</f>
        <v>Turbo Pi / Stephanie</v>
      </c>
    </row>
    <row r="52" spans="1:12" x14ac:dyDescent="0.35">
      <c r="A52" s="12">
        <f>IF('[1]Grand Champion by Division'!Y265="","",'[1]Grand Champion by Division'!Y265)</f>
        <v>46</v>
      </c>
      <c r="B52" s="13" t="str">
        <f>IF(A52="","",VLOOKUP(L52,[1]Events!$C$6:$AF$205,13,FALSE))</f>
        <v>TayShon</v>
      </c>
      <c r="C52" s="13" t="str">
        <f>IF(A52="","",VLOOKUP(L52,[1]Events!$C$6:$AF$205,14,FALSE))</f>
        <v>Hill</v>
      </c>
      <c r="D52" s="13" t="str">
        <f>IF(A52="","",VLOOKUP(L52,[1]Events!$C$6:$AF$205,12,FALSE))</f>
        <v>Helix</v>
      </c>
      <c r="E52" s="20">
        <f>IF(A52="","",'[1]Grand Champion by Division'!X265)</f>
        <v>38</v>
      </c>
      <c r="F52" s="44"/>
      <c r="L52" t="str">
        <f>IF(A52="","",'[1]Grand Champion by Division'!V265)</f>
        <v>Helix</v>
      </c>
    </row>
    <row r="53" spans="1:12" x14ac:dyDescent="0.35">
      <c r="A53" s="12">
        <f>IF('[1]Grand Champion by Division'!Y266="","",'[1]Grand Champion by Division'!Y266)</f>
        <v>47</v>
      </c>
      <c r="B53" s="13" t="str">
        <f>IF(A53="","",VLOOKUP(L53,[1]Events!$C$6:$AF$205,13,FALSE))</f>
        <v>Karen</v>
      </c>
      <c r="C53" s="13" t="str">
        <f>IF(A53="","",VLOOKUP(L53,[1]Events!$C$6:$AF$205,14,FALSE))</f>
        <v>Schutz</v>
      </c>
      <c r="D53" s="13" t="str">
        <f>IF(A53="","",VLOOKUP(L53,[1]Events!$C$6:$AF$205,12,FALSE))</f>
        <v>Rubiks</v>
      </c>
      <c r="E53" s="20">
        <f>IF(A53="","",'[1]Grand Champion by Division'!X266)</f>
        <v>35</v>
      </c>
      <c r="F53" s="44"/>
      <c r="L53" t="str">
        <f>IF(A53="","",'[1]Grand Champion by Division'!V266)</f>
        <v>Rubiks</v>
      </c>
    </row>
    <row r="54" spans="1:12" x14ac:dyDescent="0.35">
      <c r="A54" s="12">
        <f>IF('[1]Grand Champion by Division'!Y267="","",'[1]Grand Champion by Division'!Y267)</f>
        <v>47</v>
      </c>
      <c r="B54" s="13" t="str">
        <f>IF(A54="","",VLOOKUP(L54,[1]Events!$C$6:$AF$205,13,FALSE))</f>
        <v>Emily</v>
      </c>
      <c r="C54" s="13" t="str">
        <f>IF(A54="","",VLOOKUP(L54,[1]Events!$C$6:$AF$205,14,FALSE))</f>
        <v>Leiby</v>
      </c>
      <c r="D54" s="13" t="str">
        <f>IF(A54="","",VLOOKUP(L54,[1]Events!$C$6:$AF$205,12,FALSE))</f>
        <v>Kahlúa</v>
      </c>
      <c r="E54" s="20">
        <f>IF(A54="","",'[1]Grand Champion by Division'!X267)</f>
        <v>35</v>
      </c>
      <c r="F54" s="44"/>
      <c r="L54" t="str">
        <f>IF(A54="","",'[1]Grand Champion by Division'!V267)</f>
        <v>Kahlúa / Emily</v>
      </c>
    </row>
    <row r="55" spans="1:12" x14ac:dyDescent="0.35">
      <c r="A55" s="12">
        <f>IF('[1]Grand Champion by Division'!Y268="","",'[1]Grand Champion by Division'!Y268)</f>
        <v>49</v>
      </c>
      <c r="B55" s="13" t="str">
        <f>IF(A55="","",VLOOKUP(L55,[1]Events!$C$6:$AF$205,13,FALSE))</f>
        <v>Gabby</v>
      </c>
      <c r="C55" s="13" t="str">
        <f>IF(A55="","",VLOOKUP(L55,[1]Events!$C$6:$AF$205,14,FALSE))</f>
        <v>Scott</v>
      </c>
      <c r="D55" s="13" t="str">
        <f>IF(A55="","",VLOOKUP(L55,[1]Events!$C$6:$AF$205,12,FALSE))</f>
        <v>Pierogi</v>
      </c>
      <c r="E55" s="20">
        <f>IF(A55="","",'[1]Grand Champion by Division'!X268)</f>
        <v>28</v>
      </c>
      <c r="F55" s="44"/>
      <c r="L55" t="str">
        <f>IF(A55="","",'[1]Grand Champion by Division'!V268)</f>
        <v>Pierogi</v>
      </c>
    </row>
    <row r="56" spans="1:12" x14ac:dyDescent="0.35">
      <c r="A56" s="12">
        <f>IF('[1]Grand Champion by Division'!Y269="","",'[1]Grand Champion by Division'!Y269)</f>
        <v>50</v>
      </c>
      <c r="B56" s="13" t="str">
        <f>IF(A56="","",VLOOKUP(L56,[1]Events!$C$6:$AF$205,13,FALSE))</f>
        <v>TayShon</v>
      </c>
      <c r="C56" s="13" t="str">
        <f>IF(A56="","",VLOOKUP(L56,[1]Events!$C$6:$AF$205,14,FALSE))</f>
        <v>Hill</v>
      </c>
      <c r="D56" s="13" t="str">
        <f>IF(A56="","",VLOOKUP(L56,[1]Events!$C$6:$AF$205,12,FALSE))</f>
        <v>Cru</v>
      </c>
      <c r="E56" s="20">
        <f>IF(A56="","",'[1]Grand Champion by Division'!X269)</f>
        <v>25</v>
      </c>
      <c r="F56" s="44"/>
      <c r="L56" t="str">
        <f>IF(A56="","",'[1]Grand Champion by Division'!V269)</f>
        <v>Cru</v>
      </c>
    </row>
    <row r="57" spans="1:12" x14ac:dyDescent="0.35">
      <c r="A57" s="12">
        <f>IF('[1]Grand Champion by Division'!Y270="","",'[1]Grand Champion by Division'!Y270)</f>
        <v>50</v>
      </c>
      <c r="B57" s="13" t="str">
        <f>IF(A57="","",VLOOKUP(L57,[1]Events!$C$6:$AF$205,13,FALSE))</f>
        <v>Carolyn</v>
      </c>
      <c r="C57" s="13" t="str">
        <f>IF(A57="","",VLOOKUP(L57,[1]Events!$C$6:$AF$205,14,FALSE))</f>
        <v>Frias</v>
      </c>
      <c r="D57" s="13" t="str">
        <f>IF(A57="","",VLOOKUP(L57,[1]Events!$C$6:$AF$205,12,FALSE))</f>
        <v>Spam</v>
      </c>
      <c r="E57" s="20">
        <f>IF(A57="","",'[1]Grand Champion by Division'!X270)</f>
        <v>25</v>
      </c>
      <c r="F57" s="44"/>
      <c r="L57" t="str">
        <f>IF(A57="","",'[1]Grand Champion by Division'!V270)</f>
        <v>Spam</v>
      </c>
    </row>
    <row r="58" spans="1:12" x14ac:dyDescent="0.35">
      <c r="A58" s="12">
        <f>IF('[1]Grand Champion by Division'!Y271="","",'[1]Grand Champion by Division'!Y271)</f>
        <v>52</v>
      </c>
      <c r="B58" s="13" t="str">
        <f>IF(A58="","",VLOOKUP(L58,[1]Events!$C$6:$AF$205,13,FALSE))</f>
        <v>Kelsey</v>
      </c>
      <c r="C58" s="13" t="str">
        <f>IF(A58="","",VLOOKUP(L58,[1]Events!$C$6:$AF$205,14,FALSE))</f>
        <v>Rohm</v>
      </c>
      <c r="D58" s="13" t="str">
        <f>IF(A58="","",VLOOKUP(L58,[1]Events!$C$6:$AF$205,12,FALSE))</f>
        <v>Albatross</v>
      </c>
      <c r="E58" s="20">
        <f>IF(A58="","",'[1]Grand Champion by Division'!X271)</f>
        <v>24</v>
      </c>
      <c r="F58" s="44"/>
      <c r="L58" t="str">
        <f>IF(A58="","",'[1]Grand Champion by Division'!V271)</f>
        <v>Albatross</v>
      </c>
    </row>
    <row r="59" spans="1:12" x14ac:dyDescent="0.35">
      <c r="A59" s="12">
        <f>IF('[1]Grand Champion by Division'!Y272="","",'[1]Grand Champion by Division'!Y272)</f>
        <v>52</v>
      </c>
      <c r="B59" s="13" t="str">
        <f>IF(A59="","",VLOOKUP(L59,[1]Events!$C$6:$AF$205,13,FALSE))</f>
        <v>Angela</v>
      </c>
      <c r="C59" s="13" t="str">
        <f>IF(A59="","",VLOOKUP(L59,[1]Events!$C$6:$AF$205,14,FALSE))</f>
        <v>Zeigler</v>
      </c>
      <c r="D59" s="13" t="str">
        <f>IF(A59="","",VLOOKUP(L59,[1]Events!$C$6:$AF$205,12,FALSE))</f>
        <v>Snap</v>
      </c>
      <c r="E59" s="20">
        <f>IF(A59="","",'[1]Grand Champion by Division'!X272)</f>
        <v>24</v>
      </c>
      <c r="F59" s="44"/>
      <c r="L59" t="str">
        <f>IF(A59="","",'[1]Grand Champion by Division'!V272)</f>
        <v>Snap / Angela</v>
      </c>
    </row>
    <row r="60" spans="1:12" x14ac:dyDescent="0.35">
      <c r="A60" s="12">
        <f>IF('[1]Grand Champion by Division'!Y273="","",'[1]Grand Champion by Division'!Y273)</f>
        <v>54</v>
      </c>
      <c r="B60" s="13" t="str">
        <f>IF(A60="","",VLOOKUP(L60,[1]Events!$C$6:$AF$205,13,FALSE))</f>
        <v>Dyane</v>
      </c>
      <c r="C60" s="13" t="str">
        <f>IF(A60="","",VLOOKUP(L60,[1]Events!$C$6:$AF$205,14,FALSE))</f>
        <v>Delemarre</v>
      </c>
      <c r="D60" s="13" t="str">
        <f>IF(A60="","",VLOOKUP(L60,[1]Events!$C$6:$AF$205,12,FALSE))</f>
        <v>Mako</v>
      </c>
      <c r="E60" s="20">
        <f>IF(A60="","",'[1]Grand Champion by Division'!X273)</f>
        <v>23</v>
      </c>
      <c r="F60" s="44"/>
      <c r="L60" t="str">
        <f>IF(A60="","",'[1]Grand Champion by Division'!V273)</f>
        <v>Mako</v>
      </c>
    </row>
    <row r="61" spans="1:12" x14ac:dyDescent="0.35">
      <c r="A61" s="12">
        <f>IF('[1]Grand Champion by Division'!Y274="","",'[1]Grand Champion by Division'!Y274)</f>
        <v>55</v>
      </c>
      <c r="B61" s="13" t="str">
        <f>IF(A61="","",VLOOKUP(L61,[1]Events!$C$6:$AF$205,13,FALSE))</f>
        <v>Chris</v>
      </c>
      <c r="C61" s="13" t="str">
        <f>IF(A61="","",VLOOKUP(L61,[1]Events!$C$6:$AF$205,14,FALSE))</f>
        <v>Carr</v>
      </c>
      <c r="D61" s="13" t="str">
        <f>IF(A61="","",VLOOKUP(L61,[1]Events!$C$6:$AF$205,12,FALSE))</f>
        <v>Payton</v>
      </c>
      <c r="E61" s="20">
        <f>IF(A61="","",'[1]Grand Champion by Division'!X274)</f>
        <v>20</v>
      </c>
      <c r="F61" s="44"/>
      <c r="L61" t="str">
        <f>IF(A61="","",'[1]Grand Champion by Division'!V274)</f>
        <v>Payton / Chris</v>
      </c>
    </row>
    <row r="62" spans="1:12" x14ac:dyDescent="0.35">
      <c r="A62" s="12">
        <f>IF('[1]Grand Champion by Division'!Y275="","",'[1]Grand Champion by Division'!Y275)</f>
        <v>56</v>
      </c>
      <c r="B62" s="13" t="str">
        <f>IF(A62="","",VLOOKUP(L62,[1]Events!$C$6:$AF$205,13,FALSE))</f>
        <v>Bob</v>
      </c>
      <c r="C62" s="13" t="str">
        <f>IF(A62="","",VLOOKUP(L62,[1]Events!$C$6:$AF$205,14,FALSE))</f>
        <v>Griggs</v>
      </c>
      <c r="D62" s="13" t="str">
        <f>IF(A62="","",VLOOKUP(L62,[1]Events!$C$6:$AF$205,12,FALSE))</f>
        <v>Zappa</v>
      </c>
      <c r="E62" s="20">
        <f>IF(A62="","",'[1]Grand Champion by Division'!X275)</f>
        <v>18</v>
      </c>
      <c r="F62" s="44"/>
      <c r="L62" t="str">
        <f>IF(A62="","",'[1]Grand Champion by Division'!V275)</f>
        <v>Zappa / Bob</v>
      </c>
    </row>
    <row r="63" spans="1:12" x14ac:dyDescent="0.35">
      <c r="A63" s="12">
        <f>IF('[1]Grand Champion by Division'!Y276="","",'[1]Grand Champion by Division'!Y276)</f>
        <v>57</v>
      </c>
      <c r="B63" s="13" t="str">
        <f>IF(A63="","",VLOOKUP(L63,[1]Events!$C$6:$AF$205,13,FALSE))</f>
        <v>Jeff</v>
      </c>
      <c r="C63" s="13" t="str">
        <f>IF(A63="","",VLOOKUP(L63,[1]Events!$C$6:$AF$205,14,FALSE))</f>
        <v>Bergquist</v>
      </c>
      <c r="D63" s="13" t="str">
        <f>IF(A63="","",VLOOKUP(L63,[1]Events!$C$6:$AF$205,12,FALSE))</f>
        <v>Colby</v>
      </c>
      <c r="E63" s="20">
        <f>IF(A63="","",'[1]Grand Champion by Division'!X276)</f>
        <v>0</v>
      </c>
      <c r="F63" s="44"/>
      <c r="L63" t="str">
        <f>IF(A63="","",'[1]Grand Champion by Division'!V276)</f>
        <v>Colby</v>
      </c>
    </row>
    <row r="64" spans="1:12" x14ac:dyDescent="0.35">
      <c r="A64" s="12">
        <f>IF('[1]Grand Champion by Division'!Y277="","",'[1]Grand Champion by Division'!Y277)</f>
        <v>57</v>
      </c>
      <c r="B64" s="13" t="str">
        <f>IF(A64="","",VLOOKUP(L64,[1]Events!$C$6:$AF$205,13,FALSE))</f>
        <v>Tim</v>
      </c>
      <c r="C64" s="13" t="str">
        <f>IF(A64="","",VLOOKUP(L64,[1]Events!$C$6:$AF$205,14,FALSE))</f>
        <v>Hauck</v>
      </c>
      <c r="D64" s="13" t="str">
        <f>IF(A64="","",VLOOKUP(L64,[1]Events!$C$6:$AF$205,12,FALSE))</f>
        <v>Juno</v>
      </c>
      <c r="E64" s="20">
        <f>IF(A64="","",'[1]Grand Champion by Division'!X277)</f>
        <v>0</v>
      </c>
      <c r="F64" s="44"/>
      <c r="L64" t="str">
        <f>IF(A64="","",'[1]Grand Champion by Division'!V277)</f>
        <v>Juno</v>
      </c>
    </row>
    <row r="65" spans="1:12" x14ac:dyDescent="0.35">
      <c r="A65" s="12">
        <f>IF('[1]Grand Champion by Division'!Y278="","",'[1]Grand Champion by Division'!Y278)</f>
        <v>57</v>
      </c>
      <c r="B65" s="13" t="str">
        <f>IF(A65="","",VLOOKUP(L65,[1]Events!$C$6:$AF$205,13,FALSE))</f>
        <v>Todd</v>
      </c>
      <c r="C65" s="13" t="str">
        <f>IF(A65="","",VLOOKUP(L65,[1]Events!$C$6:$AF$205,14,FALSE))</f>
        <v>Queen</v>
      </c>
      <c r="D65" s="13" t="str">
        <f>IF(A65="","",VLOOKUP(L65,[1]Events!$C$6:$AF$205,12,FALSE))</f>
        <v>Alex</v>
      </c>
      <c r="E65" s="20">
        <f>IF(A65="","",'[1]Grand Champion by Division'!X278)</f>
        <v>0</v>
      </c>
      <c r="F65" s="44"/>
      <c r="L65" t="str">
        <f>IF(A65="","",'[1]Grand Champion by Division'!V278)</f>
        <v>Alex</v>
      </c>
    </row>
    <row r="66" spans="1:12" x14ac:dyDescent="0.35">
      <c r="A66" s="12" t="str">
        <f>IF('[1]Grand Champion by Division'!Y279="","",'[1]Grand Champion by Division'!Y279)</f>
        <v/>
      </c>
      <c r="B66" s="13" t="str">
        <f>IF(A66="","",VLOOKUP(L66,[1]Events!$C$6:$AF$205,13,FALSE))</f>
        <v/>
      </c>
      <c r="C66" s="13" t="str">
        <f>IF(A66="","",VLOOKUP(L66,[1]Events!$C$6:$AF$205,14,FALSE))</f>
        <v/>
      </c>
      <c r="D66" s="13" t="str">
        <f>IF(A66="","",VLOOKUP(L66,[1]Events!$C$6:$AF$205,12,FALSE))</f>
        <v/>
      </c>
      <c r="E66" s="20" t="str">
        <f>IF(A66="","",'[1]Grand Champion by Division'!X279)</f>
        <v/>
      </c>
      <c r="F66" s="44"/>
      <c r="L66" t="str">
        <f>IF(A66="","",'[1]Grand Champion by Division'!V279)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Divisions </vt:lpstr>
      <vt:lpstr>Pairs DA</vt:lpstr>
      <vt:lpstr>Overall</vt:lpstr>
      <vt:lpstr>Division Champs </vt:lpstr>
      <vt:lpstr>Grand Champion</vt:lpstr>
    </vt:vector>
  </TitlesOfParts>
  <Company>Pathways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Locklear</dc:creator>
  <cp:lastModifiedBy>Birgit Locklear</cp:lastModifiedBy>
  <dcterms:created xsi:type="dcterms:W3CDTF">2025-04-25T21:18:14Z</dcterms:created>
  <dcterms:modified xsi:type="dcterms:W3CDTF">2025-04-25T21:42:45Z</dcterms:modified>
</cp:coreProperties>
</file>